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10.0.1.129\dfr\DFR.VI\2021-2027\Biznes_plan_FEWL\Działanie 1.5_typ I\"/>
    </mc:Choice>
  </mc:AlternateContent>
  <xr:revisionPtr revIDLastSave="0" documentId="8_{35F86152-C963-4171-B6B6-7AD0B8F56253}" xr6:coauthVersionLast="47" xr6:coauthVersionMax="47" xr10:uidLastSave="{00000000-0000-0000-0000-000000000000}"/>
  <workbookProtection workbookPassword="CA43" lockStructure="1"/>
  <bookViews>
    <workbookView xWindow="-120" yWindow="-120" windowWidth="29040" windowHeight="15720" activeTab="2" xr2:uid="{00000000-000D-0000-FFFF-FFFF00000000}"/>
  </bookViews>
  <sheets>
    <sheet name="Informacje" sheetId="1" r:id="rId1"/>
    <sheet name="Część 1" sheetId="2" r:id="rId2"/>
    <sheet name="Część 2" sheetId="3" r:id="rId3"/>
    <sheet name="Obliczenia własne" sheetId="4" r:id="rId4"/>
  </sheets>
  <definedNames>
    <definedName name="_xlnm.Print_Area" localSheetId="2">'Część 2'!$A$1:$Q$38</definedName>
    <definedName name="_xlnm.Print_Titles" localSheetId="1">'Część 1'!$A:$B,'Część 1'!$1:$5</definedName>
    <definedName name="_xlnm.Print_Titles" localSheetId="2">'Część 2'!$1:$2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2" i="3" l="1"/>
  <c r="P20" i="3"/>
  <c r="E15" i="3"/>
  <c r="P125" i="2"/>
  <c r="O125" i="2"/>
  <c r="N125" i="2"/>
  <c r="M125" i="2"/>
  <c r="L125" i="2"/>
  <c r="K125" i="2"/>
  <c r="J125" i="2"/>
  <c r="I125" i="2"/>
  <c r="H125" i="2"/>
  <c r="G125" i="2"/>
  <c r="F125" i="2"/>
  <c r="E125" i="2"/>
  <c r="D125" i="2"/>
  <c r="C125" i="2"/>
  <c r="A1" i="3"/>
  <c r="D42" i="3"/>
  <c r="E42" i="3"/>
  <c r="F42" i="3"/>
  <c r="G42" i="3"/>
  <c r="H42" i="3"/>
  <c r="I42" i="3"/>
  <c r="J42" i="3"/>
  <c r="K42" i="3"/>
  <c r="L42" i="3"/>
  <c r="M42" i="3"/>
  <c r="C42" i="3"/>
  <c r="D5" i="3"/>
  <c r="E5" i="3"/>
  <c r="F5" i="3"/>
  <c r="C39" i="3"/>
  <c r="G5" i="3"/>
  <c r="D39" i="3"/>
  <c r="H5" i="3"/>
  <c r="E39" i="3"/>
  <c r="I5" i="3"/>
  <c r="F39" i="3"/>
  <c r="J5" i="3"/>
  <c r="G39" i="3"/>
  <c r="K5" i="3"/>
  <c r="H39" i="3"/>
  <c r="L5" i="3"/>
  <c r="I39" i="3"/>
  <c r="M5" i="3"/>
  <c r="J39" i="3"/>
  <c r="N5" i="3"/>
  <c r="K39" i="3"/>
  <c r="O5" i="3"/>
  <c r="L39" i="3"/>
  <c r="P5" i="3"/>
  <c r="M39" i="3"/>
  <c r="C5" i="3"/>
  <c r="C2" i="3"/>
  <c r="C28" i="3"/>
  <c r="M33" i="3"/>
  <c r="L33" i="3"/>
  <c r="K33" i="3"/>
  <c r="J33" i="3"/>
  <c r="I33" i="3"/>
  <c r="H33" i="3"/>
  <c r="G33" i="3"/>
  <c r="F33" i="3"/>
  <c r="E33" i="3"/>
  <c r="D33" i="3"/>
  <c r="C33" i="3"/>
  <c r="C29" i="3"/>
  <c r="D28" i="3"/>
  <c r="G56" i="2"/>
  <c r="F56" i="2"/>
  <c r="D29" i="3"/>
  <c r="D41" i="3"/>
  <c r="D30" i="3"/>
  <c r="C41" i="3"/>
  <c r="C30" i="3"/>
  <c r="C32" i="3"/>
  <c r="E28" i="3"/>
  <c r="H56" i="2"/>
  <c r="D32" i="3"/>
  <c r="E29" i="3"/>
  <c r="E30" i="3"/>
  <c r="E41" i="3"/>
  <c r="F28" i="3"/>
  <c r="E158" i="2"/>
  <c r="F158" i="2"/>
  <c r="I158" i="2"/>
  <c r="J158" i="2"/>
  <c r="L158" i="2"/>
  <c r="M158" i="2"/>
  <c r="P158" i="2"/>
  <c r="P177" i="2"/>
  <c r="P173" i="2"/>
  <c r="P170" i="2"/>
  <c r="P149" i="2"/>
  <c r="P137" i="2"/>
  <c r="P135" i="2"/>
  <c r="O177" i="2"/>
  <c r="O173" i="2"/>
  <c r="O170" i="2"/>
  <c r="O158" i="2"/>
  <c r="O149" i="2"/>
  <c r="O137" i="2"/>
  <c r="O135" i="2"/>
  <c r="N177" i="2"/>
  <c r="N173" i="2"/>
  <c r="N170" i="2"/>
  <c r="N158" i="2"/>
  <c r="N149" i="2"/>
  <c r="N137" i="2"/>
  <c r="N135" i="2"/>
  <c r="M177" i="2"/>
  <c r="M173" i="2"/>
  <c r="M170" i="2"/>
  <c r="M149" i="2"/>
  <c r="M137" i="2"/>
  <c r="M135" i="2"/>
  <c r="L177" i="2"/>
  <c r="L173" i="2"/>
  <c r="L170" i="2"/>
  <c r="L149" i="2"/>
  <c r="L137" i="2"/>
  <c r="L135" i="2"/>
  <c r="K177" i="2"/>
  <c r="K173" i="2"/>
  <c r="K170" i="2"/>
  <c r="K158" i="2"/>
  <c r="K149" i="2"/>
  <c r="K137" i="2"/>
  <c r="K135" i="2"/>
  <c r="J177" i="2"/>
  <c r="J173" i="2"/>
  <c r="J170" i="2"/>
  <c r="J149" i="2"/>
  <c r="J137" i="2"/>
  <c r="J135" i="2"/>
  <c r="I177" i="2"/>
  <c r="I173" i="2"/>
  <c r="I170" i="2"/>
  <c r="I149" i="2"/>
  <c r="I137" i="2"/>
  <c r="I135" i="2"/>
  <c r="H177" i="2"/>
  <c r="H173" i="2"/>
  <c r="H170" i="2"/>
  <c r="H158" i="2"/>
  <c r="H149" i="2"/>
  <c r="H137" i="2"/>
  <c r="H135" i="2"/>
  <c r="G177" i="2"/>
  <c r="G173" i="2"/>
  <c r="G170" i="2"/>
  <c r="G158" i="2"/>
  <c r="G149" i="2"/>
  <c r="G137" i="2"/>
  <c r="G135" i="2"/>
  <c r="F177" i="2"/>
  <c r="F173" i="2"/>
  <c r="F170" i="2"/>
  <c r="F149" i="2"/>
  <c r="F137" i="2"/>
  <c r="F135" i="2"/>
  <c r="E177" i="2"/>
  <c r="E173" i="2"/>
  <c r="E170" i="2"/>
  <c r="E149" i="2"/>
  <c r="E137" i="2"/>
  <c r="E135" i="2"/>
  <c r="D177" i="2"/>
  <c r="D173" i="2"/>
  <c r="D170" i="2"/>
  <c r="D158" i="2"/>
  <c r="D149" i="2"/>
  <c r="D137" i="2"/>
  <c r="D135" i="2"/>
  <c r="C177" i="2"/>
  <c r="C173" i="2"/>
  <c r="C170" i="2"/>
  <c r="C158" i="2"/>
  <c r="C149" i="2"/>
  <c r="C137" i="2"/>
  <c r="C135" i="2"/>
  <c r="P16" i="2"/>
  <c r="O16" i="2"/>
  <c r="N16" i="2"/>
  <c r="M16" i="2"/>
  <c r="L16" i="2"/>
  <c r="K16" i="2"/>
  <c r="J16" i="2"/>
  <c r="I16" i="2"/>
  <c r="H16" i="2"/>
  <c r="G16" i="2"/>
  <c r="F16" i="2"/>
  <c r="G13" i="2"/>
  <c r="G19" i="2"/>
  <c r="G22" i="2"/>
  <c r="G25" i="2"/>
  <c r="P47" i="2"/>
  <c r="O47" i="2"/>
  <c r="N47" i="2"/>
  <c r="M47" i="2"/>
  <c r="L47" i="2"/>
  <c r="K47" i="2"/>
  <c r="J47" i="2"/>
  <c r="I47" i="2"/>
  <c r="H47" i="2"/>
  <c r="G47" i="2"/>
  <c r="F47" i="2"/>
  <c r="E47" i="2"/>
  <c r="D47" i="2"/>
  <c r="P37" i="2"/>
  <c r="P43" i="2"/>
  <c r="O37" i="2"/>
  <c r="O43" i="2"/>
  <c r="N37" i="2"/>
  <c r="N43" i="2"/>
  <c r="M37" i="2"/>
  <c r="M43" i="2"/>
  <c r="L37" i="2"/>
  <c r="L43" i="2"/>
  <c r="K37" i="2"/>
  <c r="K43" i="2"/>
  <c r="J37" i="2"/>
  <c r="J43" i="2"/>
  <c r="I37" i="2"/>
  <c r="I43" i="2"/>
  <c r="H37" i="2"/>
  <c r="H43" i="2"/>
  <c r="G37" i="2"/>
  <c r="G43" i="2"/>
  <c r="F37" i="2"/>
  <c r="F43" i="2"/>
  <c r="E37" i="2"/>
  <c r="E43" i="2"/>
  <c r="D37" i="2"/>
  <c r="D43" i="2"/>
  <c r="P25" i="2"/>
  <c r="P22" i="2"/>
  <c r="P19" i="2"/>
  <c r="P13" i="2"/>
  <c r="O25" i="2"/>
  <c r="O22" i="2"/>
  <c r="O19" i="2"/>
  <c r="O13" i="2"/>
  <c r="N25" i="2"/>
  <c r="N22" i="2"/>
  <c r="N19" i="2"/>
  <c r="N13" i="2"/>
  <c r="M25" i="2"/>
  <c r="M22" i="2"/>
  <c r="M19" i="2"/>
  <c r="M13" i="2"/>
  <c r="L25" i="2"/>
  <c r="L22" i="2"/>
  <c r="L19" i="2"/>
  <c r="L13" i="2"/>
  <c r="K25" i="2"/>
  <c r="K22" i="2"/>
  <c r="K19" i="2"/>
  <c r="K13" i="2"/>
  <c r="J25" i="2"/>
  <c r="J22" i="2"/>
  <c r="J19" i="2"/>
  <c r="J13" i="2"/>
  <c r="I25" i="2"/>
  <c r="I22" i="2"/>
  <c r="I19" i="2"/>
  <c r="I13" i="2"/>
  <c r="H25" i="2"/>
  <c r="H22" i="2"/>
  <c r="H19" i="2"/>
  <c r="H13" i="2"/>
  <c r="F25" i="2"/>
  <c r="F22" i="2"/>
  <c r="F19" i="2"/>
  <c r="F13" i="2"/>
  <c r="E32" i="3"/>
  <c r="F30" i="3"/>
  <c r="F29" i="3"/>
  <c r="F192" i="2"/>
  <c r="F191" i="2"/>
  <c r="H187" i="2"/>
  <c r="K187" i="2"/>
  <c r="N187" i="2"/>
  <c r="M187" i="2"/>
  <c r="F187" i="2"/>
  <c r="D191" i="2"/>
  <c r="D192" i="2"/>
  <c r="G191" i="2"/>
  <c r="G192" i="2"/>
  <c r="I192" i="2"/>
  <c r="I191" i="2"/>
  <c r="L191" i="2"/>
  <c r="L192" i="2"/>
  <c r="O191" i="2"/>
  <c r="O192" i="2"/>
  <c r="L187" i="2"/>
  <c r="E187" i="2"/>
  <c r="D187" i="2"/>
  <c r="G187" i="2"/>
  <c r="J192" i="2"/>
  <c r="J191" i="2"/>
  <c r="M192" i="2"/>
  <c r="M191" i="2"/>
  <c r="O187" i="2"/>
  <c r="J187" i="2"/>
  <c r="C187" i="2"/>
  <c r="C192" i="2"/>
  <c r="C191" i="2"/>
  <c r="E192" i="2"/>
  <c r="E191" i="2"/>
  <c r="H191" i="2"/>
  <c r="H192" i="2"/>
  <c r="K191" i="2"/>
  <c r="K192" i="2"/>
  <c r="N192" i="2"/>
  <c r="N191" i="2"/>
  <c r="P191" i="2"/>
  <c r="P192" i="2"/>
  <c r="P187" i="2"/>
  <c r="I187" i="2"/>
  <c r="F28" i="2"/>
  <c r="C40" i="3"/>
  <c r="H28" i="2"/>
  <c r="E40" i="3"/>
  <c r="I28" i="2"/>
  <c r="F40" i="3"/>
  <c r="G28" i="2"/>
  <c r="D40" i="3"/>
  <c r="G28" i="3"/>
  <c r="I56" i="2"/>
  <c r="F156" i="2"/>
  <c r="H168" i="2"/>
  <c r="K168" i="2"/>
  <c r="O156" i="2"/>
  <c r="P156" i="2"/>
  <c r="D168" i="2"/>
  <c r="M168" i="2"/>
  <c r="O168" i="2"/>
  <c r="E168" i="2"/>
  <c r="G156" i="2"/>
  <c r="G168" i="2"/>
  <c r="N168" i="2"/>
  <c r="L168" i="2"/>
  <c r="F168" i="2"/>
  <c r="J168" i="2"/>
  <c r="P168" i="2"/>
  <c r="I168" i="2"/>
  <c r="C168" i="2"/>
  <c r="K180" i="2"/>
  <c r="M156" i="2"/>
  <c r="L156" i="2"/>
  <c r="H156" i="2"/>
  <c r="N156" i="2"/>
  <c r="I156" i="2"/>
  <c r="D156" i="2"/>
  <c r="E156" i="2"/>
  <c r="K156" i="2"/>
  <c r="C156" i="2"/>
  <c r="J156" i="2"/>
  <c r="D46" i="2"/>
  <c r="M28" i="2"/>
  <c r="J40" i="3"/>
  <c r="E46" i="2"/>
  <c r="K28" i="2"/>
  <c r="H40" i="3"/>
  <c r="E42" i="2"/>
  <c r="E41" i="2"/>
  <c r="L28" i="2"/>
  <c r="I40" i="3"/>
  <c r="P28" i="2"/>
  <c r="M40" i="3"/>
  <c r="G46" i="2"/>
  <c r="J28" i="2"/>
  <c r="G40" i="3"/>
  <c r="H46" i="2"/>
  <c r="N28" i="2"/>
  <c r="K40" i="3"/>
  <c r="D42" i="2"/>
  <c r="D41" i="2"/>
  <c r="O28" i="2"/>
  <c r="L40" i="3"/>
  <c r="F46" i="2"/>
  <c r="C47" i="2"/>
  <c r="C37" i="2"/>
  <c r="C43" i="2"/>
  <c r="F32" i="3"/>
  <c r="G29" i="3"/>
  <c r="G30" i="3"/>
  <c r="O185" i="2"/>
  <c r="I185" i="2"/>
  <c r="M185" i="2"/>
  <c r="D195" i="2"/>
  <c r="D193" i="2"/>
  <c r="D194" i="2"/>
  <c r="J185" i="2"/>
  <c r="D185" i="2"/>
  <c r="L185" i="2"/>
  <c r="E193" i="2"/>
  <c r="E194" i="2"/>
  <c r="E195" i="2"/>
  <c r="E185" i="2"/>
  <c r="K185" i="2"/>
  <c r="K181" i="2"/>
  <c r="N185" i="2"/>
  <c r="H185" i="2"/>
  <c r="G185" i="2"/>
  <c r="C185" i="2"/>
  <c r="D40" i="2"/>
  <c r="I180" i="2"/>
  <c r="I181" i="2"/>
  <c r="L180" i="2"/>
  <c r="L181" i="2"/>
  <c r="E180" i="2"/>
  <c r="E181" i="2"/>
  <c r="F185" i="2"/>
  <c r="P180" i="2"/>
  <c r="P181" i="2"/>
  <c r="N180" i="2"/>
  <c r="N181" i="2"/>
  <c r="O180" i="2"/>
  <c r="O186" i="2"/>
  <c r="P185" i="2"/>
  <c r="M180" i="2"/>
  <c r="M181" i="2"/>
  <c r="J180" i="2"/>
  <c r="J181" i="2"/>
  <c r="G180" i="2"/>
  <c r="G181" i="2"/>
  <c r="K186" i="2"/>
  <c r="E40" i="2"/>
  <c r="E105" i="2"/>
  <c r="E118" i="2"/>
  <c r="E128" i="2"/>
  <c r="E130" i="2"/>
  <c r="E132" i="2"/>
  <c r="E188" i="2"/>
  <c r="C180" i="2"/>
  <c r="C181" i="2"/>
  <c r="F180" i="2"/>
  <c r="F181" i="2"/>
  <c r="D180" i="2"/>
  <c r="D181" i="2"/>
  <c r="H180" i="2"/>
  <c r="H181" i="2"/>
  <c r="H28" i="3"/>
  <c r="F41" i="3"/>
  <c r="I46" i="2"/>
  <c r="J56" i="2"/>
  <c r="G41" i="3"/>
  <c r="P42" i="2"/>
  <c r="P41" i="2"/>
  <c r="O42" i="2"/>
  <c r="O41" i="2"/>
  <c r="N42" i="2"/>
  <c r="N41" i="2"/>
  <c r="M42" i="2"/>
  <c r="M41" i="2"/>
  <c r="L42" i="2"/>
  <c r="L41" i="2"/>
  <c r="K42" i="2"/>
  <c r="K41" i="2"/>
  <c r="J42" i="2"/>
  <c r="J41" i="2"/>
  <c r="I42" i="2"/>
  <c r="I41" i="2"/>
  <c r="H42" i="2"/>
  <c r="H41" i="2"/>
  <c r="G42" i="2"/>
  <c r="G41" i="2"/>
  <c r="F42" i="2"/>
  <c r="F41" i="2"/>
  <c r="D105" i="2"/>
  <c r="D118" i="2"/>
  <c r="D128" i="2"/>
  <c r="D130" i="2"/>
  <c r="D132" i="2"/>
  <c r="D188" i="2"/>
  <c r="C46" i="2"/>
  <c r="C42" i="2"/>
  <c r="C41" i="2"/>
  <c r="G32" i="3"/>
  <c r="H30" i="3"/>
  <c r="H29" i="3"/>
  <c r="C195" i="2"/>
  <c r="C193" i="2"/>
  <c r="C194" i="2"/>
  <c r="K195" i="2"/>
  <c r="K193" i="2"/>
  <c r="K194" i="2"/>
  <c r="O195" i="2"/>
  <c r="O193" i="2"/>
  <c r="O194" i="2"/>
  <c r="F194" i="2"/>
  <c r="F195" i="2"/>
  <c r="F193" i="2"/>
  <c r="J194" i="2"/>
  <c r="J195" i="2"/>
  <c r="J193" i="2"/>
  <c r="N194" i="2"/>
  <c r="N195" i="2"/>
  <c r="N193" i="2"/>
  <c r="O181" i="2"/>
  <c r="I193" i="2"/>
  <c r="I194" i="2"/>
  <c r="I195" i="2"/>
  <c r="M193" i="2"/>
  <c r="M194" i="2"/>
  <c r="M195" i="2"/>
  <c r="H195" i="2"/>
  <c r="H193" i="2"/>
  <c r="H194" i="2"/>
  <c r="L193" i="2"/>
  <c r="L194" i="2"/>
  <c r="L195" i="2"/>
  <c r="P193" i="2"/>
  <c r="P194" i="2"/>
  <c r="P195" i="2"/>
  <c r="G195" i="2"/>
  <c r="G193" i="2"/>
  <c r="G194" i="2"/>
  <c r="E186" i="2"/>
  <c r="J186" i="2"/>
  <c r="N186" i="2"/>
  <c r="I186" i="2"/>
  <c r="G186" i="2"/>
  <c r="M186" i="2"/>
  <c r="P186" i="2"/>
  <c r="L186" i="2"/>
  <c r="C40" i="2"/>
  <c r="C105" i="2"/>
  <c r="C118" i="2"/>
  <c r="C128" i="2"/>
  <c r="C130" i="2"/>
  <c r="C132" i="2"/>
  <c r="C188" i="2"/>
  <c r="H186" i="2"/>
  <c r="F186" i="2"/>
  <c r="E190" i="2"/>
  <c r="E189" i="2"/>
  <c r="D190" i="2"/>
  <c r="D189" i="2"/>
  <c r="D186" i="2"/>
  <c r="C186" i="2"/>
  <c r="G40" i="2"/>
  <c r="G105" i="2"/>
  <c r="G118" i="2"/>
  <c r="G128" i="2"/>
  <c r="G130" i="2"/>
  <c r="G132" i="2"/>
  <c r="G188" i="2"/>
  <c r="K40" i="2"/>
  <c r="O40" i="2"/>
  <c r="H40" i="2"/>
  <c r="H105" i="2"/>
  <c r="H118" i="2"/>
  <c r="H128" i="2"/>
  <c r="H130" i="2"/>
  <c r="H132" i="2"/>
  <c r="H188" i="2"/>
  <c r="L40" i="2"/>
  <c r="P40" i="2"/>
  <c r="I40" i="2"/>
  <c r="I105" i="2"/>
  <c r="I118" i="2"/>
  <c r="I128" i="2"/>
  <c r="I130" i="2"/>
  <c r="I132" i="2"/>
  <c r="I188" i="2"/>
  <c r="M40" i="2"/>
  <c r="F40" i="2"/>
  <c r="F105" i="2"/>
  <c r="F118" i="2"/>
  <c r="F128" i="2"/>
  <c r="F130" i="2"/>
  <c r="F132" i="2"/>
  <c r="F188" i="2"/>
  <c r="J40" i="2"/>
  <c r="N40" i="2"/>
  <c r="I28" i="3"/>
  <c r="J46" i="2"/>
  <c r="H32" i="3"/>
  <c r="I29" i="3"/>
  <c r="I30" i="3"/>
  <c r="C189" i="2"/>
  <c r="C190" i="2"/>
  <c r="J105" i="2"/>
  <c r="J118" i="2"/>
  <c r="J128" i="2"/>
  <c r="J130" i="2"/>
  <c r="J132" i="2"/>
  <c r="F189" i="2"/>
  <c r="F190" i="2"/>
  <c r="H189" i="2"/>
  <c r="H190" i="2"/>
  <c r="G190" i="2"/>
  <c r="G189" i="2"/>
  <c r="I189" i="2"/>
  <c r="I190" i="2"/>
  <c r="J28" i="3"/>
  <c r="K56" i="2"/>
  <c r="H41" i="3"/>
  <c r="I32" i="3"/>
  <c r="J30" i="3"/>
  <c r="J29" i="3"/>
  <c r="J189" i="2"/>
  <c r="J188" i="2"/>
  <c r="J190" i="2"/>
  <c r="K28" i="3"/>
  <c r="K46" i="2"/>
  <c r="K105" i="2"/>
  <c r="K118" i="2"/>
  <c r="K128" i="2"/>
  <c r="K130" i="2"/>
  <c r="K132" i="2"/>
  <c r="K188" i="2"/>
  <c r="J32" i="3"/>
  <c r="K30" i="3"/>
  <c r="K29" i="3"/>
  <c r="K189" i="2"/>
  <c r="K190" i="2"/>
  <c r="L28" i="3"/>
  <c r="L56" i="2"/>
  <c r="I41" i="3"/>
  <c r="K32" i="3"/>
  <c r="M28" i="3"/>
  <c r="L30" i="3"/>
  <c r="L29" i="3"/>
  <c r="L46" i="2"/>
  <c r="L105" i="2"/>
  <c r="L118" i="2"/>
  <c r="L128" i="2"/>
  <c r="L130" i="2"/>
  <c r="L132" i="2"/>
  <c r="L188" i="2"/>
  <c r="L32" i="3"/>
  <c r="M29" i="3"/>
  <c r="L190" i="2"/>
  <c r="L189" i="2"/>
  <c r="M56" i="2"/>
  <c r="J41" i="3"/>
  <c r="M46" i="2"/>
  <c r="M105" i="2"/>
  <c r="M118" i="2"/>
  <c r="M128" i="2"/>
  <c r="M130" i="2"/>
  <c r="M132" i="2"/>
  <c r="M188" i="2"/>
  <c r="N56" i="2"/>
  <c r="K41" i="3"/>
  <c r="M189" i="2"/>
  <c r="M190" i="2"/>
  <c r="N46" i="2"/>
  <c r="N105" i="2"/>
  <c r="N118" i="2"/>
  <c r="N128" i="2"/>
  <c r="N130" i="2"/>
  <c r="N132" i="2"/>
  <c r="N188" i="2"/>
  <c r="N189" i="2"/>
  <c r="N190" i="2"/>
  <c r="O56" i="2"/>
  <c r="L41" i="3"/>
  <c r="O46" i="2"/>
  <c r="O105" i="2"/>
  <c r="O118" i="2"/>
  <c r="O128" i="2"/>
  <c r="O130" i="2"/>
  <c r="O132" i="2"/>
  <c r="O188" i="2"/>
  <c r="P56" i="2"/>
  <c r="M41" i="3"/>
  <c r="M30" i="3"/>
  <c r="O189" i="2"/>
  <c r="O190" i="2"/>
  <c r="P46" i="2"/>
  <c r="P105" i="2"/>
  <c r="P118" i="2"/>
  <c r="P128" i="2"/>
  <c r="P130" i="2"/>
  <c r="P132" i="2"/>
  <c r="P188" i="2"/>
  <c r="M32" i="3"/>
  <c r="C35" i="3"/>
  <c r="P190" i="2"/>
  <c r="P189" i="2"/>
  <c r="C34" i="3"/>
</calcChain>
</file>

<file path=xl/sharedStrings.xml><?xml version="1.0" encoding="utf-8"?>
<sst xmlns="http://schemas.openxmlformats.org/spreadsheetml/2006/main" count="375" uniqueCount="194">
  <si>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</si>
  <si>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</si>
  <si>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</si>
  <si>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</si>
  <si>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</si>
  <si>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</si>
  <si>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</si>
  <si>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</si>
  <si>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</si>
  <si>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</si>
  <si>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Przychody ze sprzedaży uzyskane w wyniku realizacji projektu</t>
  </si>
  <si>
    <t>Pozostałe przychody ze sprzedaży</t>
  </si>
  <si>
    <t>- wielkość sprzedaży (szt.)</t>
  </si>
  <si>
    <t>Razem</t>
  </si>
  <si>
    <t>Amortyzacja</t>
  </si>
  <si>
    <t>Zużycie materiałów i energii</t>
  </si>
  <si>
    <t>Usługi obce</t>
  </si>
  <si>
    <t>Podatki i opłaty</t>
  </si>
  <si>
    <t>Wynagrodzenia</t>
  </si>
  <si>
    <t>Ubezpieczenia społeczne</t>
  </si>
  <si>
    <t>Pozostałe koszty rodzajowe</t>
  </si>
  <si>
    <t>Wartość sprzedanych towarów i materiałów</t>
  </si>
  <si>
    <t>Zmiany wynikające z realizacji projektu</t>
  </si>
  <si>
    <t>Produkt / usługa: ………………………………………………………</t>
  </si>
  <si>
    <t>Rok</t>
  </si>
  <si>
    <t>- ….</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</si>
  <si>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</si>
  <si>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</si>
  <si>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</si>
  <si>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</si>
  <si>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</si>
  <si>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</si>
  <si>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</si>
  <si>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</si>
  <si>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</si>
  <si>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</si>
  <si>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</si>
  <si>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</si>
  <si>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</si>
  <si>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</si>
  <si>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</si>
  <si>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</si>
  <si>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</si>
  <si>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</si>
  <si>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</si>
  <si>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</si>
  <si>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</si>
  <si>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PRZYCHODY ZE SPRZEDAŻY NIEZALEŻNE OD REALIZACJI PROJEKTU</t>
  </si>
  <si>
    <t>B-2</t>
  </si>
  <si>
    <t>B-1</t>
  </si>
  <si>
    <t>B</t>
  </si>
  <si>
    <t>OB</t>
  </si>
  <si>
    <t>B+1</t>
  </si>
  <si>
    <t>B+2</t>
  </si>
  <si>
    <t>B+3</t>
  </si>
  <si>
    <t>B+4</t>
  </si>
  <si>
    <t>B+5</t>
  </si>
  <si>
    <t>B+6</t>
  </si>
  <si>
    <t>B+7</t>
  </si>
  <si>
    <t>B+8</t>
  </si>
  <si>
    <t>B+9</t>
  </si>
  <si>
    <t>B+10</t>
  </si>
  <si>
    <t>Należy zaplanować przychody ze sprzedaży, które uzyskane zostaną w wyniku realizacji projektu. Powinny pojawić się one nie wcześniej, niż w roku zakończenia projektu. Mogą one dotyczyć nowych lub ulepszonych produktów lub usług (grup produktów/usług). Planowanie należy przeprowadzić przez podanie planowanej wielkości sprzedaży (zmiany w wielkości sprzedaży w przypadku ulepszonych produktów lub usług) oraz średniej ceny jednostkowej (zmiany ceny w przypadku ulepszonych produktów lub usług).
W przypadku zaistnienia takiej konieczności, można wprowadzić wiersze odnoszące się do kolejnych produktów lub usług. W takim przypadku należy odpowiednio skorygować formuły w wierszu "Razem" (nie ma konieczności komentowania tej zmiany arkusza).</t>
  </si>
  <si>
    <t>Należy zaplanować przychody ze sprzedaży niezależne od realizacji projektu. 
W przypadku zaistnienia takiej konieczności, można wprowadzić wiersze odnoszące się do kolejnych produktów lub usług. W takim przypadku należy odpowiednio skorygować formuły w wierszu "Razem" (nie ma konieczności komentowania tej zmiany arkusza).</t>
  </si>
  <si>
    <t>Uzasadnienie planowanych wartości / sposób ich planowania.</t>
  </si>
  <si>
    <t>Tytuł projektu:</t>
  </si>
  <si>
    <t>Niezależne od realizacji projektu</t>
  </si>
  <si>
    <t>RACHUNEK ZYSKÓW I STRAT CAŁEGO PRZEDSIĘBIORSTWA</t>
  </si>
  <si>
    <t xml:space="preserve"> UPROSZCZONY BILANS CAŁEGO PRZEDSIĘBIORSTWA</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</si>
  <si>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</si>
  <si>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</si>
  <si>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</si>
  <si>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</si>
  <si>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</si>
  <si>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</si>
  <si>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</si>
  <si>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</si>
  <si>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</si>
  <si>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</si>
  <si>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</si>
  <si>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</si>
  <si>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</si>
  <si>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</si>
  <si>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</si>
  <si>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</si>
  <si>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</si>
  <si>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</si>
  <si>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</si>
  <si>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</si>
  <si>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</si>
  <si>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</si>
  <si>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</si>
  <si>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</si>
  <si>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</si>
  <si>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</si>
  <si>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</si>
  <si>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</si>
  <si>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</si>
  <si>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</si>
  <si>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</si>
  <si>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</si>
  <si>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</si>
  <si>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</si>
  <si>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</si>
  <si>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</si>
  <si>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</si>
  <si>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</si>
  <si>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</si>
  <si>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</si>
  <si>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</si>
  <si>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</si>
  <si>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</si>
  <si>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</si>
  <si>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</si>
  <si>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</si>
  <si>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</si>
  <si>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</si>
  <si>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</si>
  <si>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</si>
  <si>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</si>
  <si>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</si>
  <si>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</si>
  <si>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Opis źródła (parametry) i informacje uprawdopodabniające jego pozyskanie</t>
  </si>
  <si>
    <t>Zmiany kosztów pieniężnych w wyniku realizacji projektu</t>
  </si>
  <si>
    <t>Rok rozpoczęcia rzeczowej realizacji projektu:</t>
  </si>
  <si>
    <t>Nakłady inwestycyjne i odtworzeniowe</t>
  </si>
  <si>
    <t>WSKAŹNIKI EFEKTYWNOŚCI FINANSOWEJ PROJEKTU</t>
  </si>
  <si>
    <t>FNPV/C</t>
  </si>
  <si>
    <t>FRR/C</t>
  </si>
  <si>
    <t>Czynnik dyskontujący (dla stopy dyskontowej równej 4%)</t>
  </si>
  <si>
    <t>Przychody projektu</t>
  </si>
  <si>
    <t>Koszty projektu</t>
  </si>
  <si>
    <t>Amortyzacja projektu</t>
  </si>
  <si>
    <t>Komentarz do uzyskanych wyników</t>
  </si>
  <si>
    <t>Razem przepływy z inwestycji</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</si>
  <si>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</si>
  <si>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</si>
  <si>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</si>
  <si>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</si>
  <si>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</si>
  <si>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</si>
  <si>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Rotacja zapasów w dniach [zapasy / (przychody ze sprzedaży / 365)]</t>
  </si>
  <si>
    <t>Rotacja zobowiązań handlowych w dniach [zobowiązania handlowe / (przychody ze sprzedaży / 365)]</t>
  </si>
  <si>
    <t>Rotacja należności w dniach [należności / (przychody ze sprzedaży / 365)]</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</si>
  <si>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</si>
  <si>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</si>
  <si>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</si>
  <si>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</si>
  <si>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danego przedsiębiorstwa, etc.</t>
  </si>
  <si>
    <t>W białe pole obok należy wpisać tytuł projektu zgodny z wnioskiem o dofinansowanie.</t>
  </si>
  <si>
    <t>BIZNES PLAN</t>
  </si>
  <si>
    <t>Istotne informacje:</t>
  </si>
  <si>
    <t>Wpisując dane liczbowe, dla oddzielenia części dziesiętnych i setnych należy stosować przecinek (poprawną notacją jest np. 2,50, a nie 2.50).</t>
  </si>
  <si>
    <t>- średnia cena jednostkowa (tys. zł)</t>
  </si>
  <si>
    <t>Opis dodatkowych założeń (nie ujętych w kolumnie "Uzasadnienie planowanych wartości / sposób ich planowania") poczynionych dla potrzeb planowania finansowego.</t>
  </si>
  <si>
    <t>O ile istnieje taka potrzeba, wszelkie założenia poczynione dla potrzeb planowania finansowego, nie opisane w kolumnie "Uzasadnienie planowanych wartości / sposób ich planowania", powinny zostać umieszczone w polu poniżej.</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</si>
  <si>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</si>
  <si>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</si>
  <si>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Podstawowe założenia do analizy finansowej:</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</si>
  <si>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</si>
  <si>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</si>
  <si>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</si>
  <si>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</si>
  <si>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</si>
  <si>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</si>
  <si>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</si>
  <si>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PRZYCHODY ZE SPRZEDAŻY UZYSKANE 
W WYNIKU REALIZACJI PROJEKTU</t>
  </si>
  <si>
    <t>Wskaźniki FNPV/C oraz FRR/C stanowią odmiany powszechnie stosowanych wskaźników NPV i IRR. Ujmują one tylko główne kategorie przepływów pieniężnych wskazane w niniejszej tabeli i nieuwzględniają w swojej konstrukcji struktury finansowania inwestycji. Wskaźniki obliczane są przy założeniu stopy dyskontowej w wysokości 4%.
Planując nakłady inwestycyjne i odtworzeniowe należy pamiętać, aby zostały one odpowiednio uwzględnione w planie amortyzacji (rachunek zysków i strat) oraz w planie środków trwałych (bilans - aktywa). Wskaźniki obliczane są za okres od roku rozpoczęcia rzeczowej realizacji projektu do ostatniego roku analizy. W przypadku poniesienia części nakładów inwestycyjnych wcześniej niż w roku rozpoczęcia rzeczowej realizacji projektu, należy ich wartość doliczyć do nakładów planowanych na rok rozpoczęcia rzeczowej realizacji projektu.
Jeżeli Wnioskodawca uznaje za stosowne, może skomentować uzyskane wskaźniki FNPV/C oraz FRR/C, ich wartość podlegać będzie bowiem ocenie. Komentarz ten będzie szczególnie istotny, jeżeli wartości FNPV/C i FRR/C wskazują na nieopłacalność projektu (FNPV/C&lt;; FRR/C&lt;4%). W takim przypadku należy wskazać na okoliczności, które przesądzają o efektywności projektu, a które nie zostały ujęte przy obliczaniu w/w wskaźników. Można również wskazać na dalszy horyzont analizy konieczny do zaobserwowania jej efektywności.
Wskaźnik FRR/C zakłada w swojej konstrukcji pojawienie się najpierw przepływów ujemnych (inwestycja), a następnie przepływów dodatnich (zyski). Wobec powyższego, w niektórych nietypowych okolicznościach (np. ujemne przepływy przez cały horyzont analizy) być niemożliwy do obliczenia.</t>
  </si>
  <si>
    <t>dla Wnioskodawców
ubiegających się o wsparcie dofinansowanie w ramach
Priorytetu FELB.01
Fundusze Europejskie dla lubuskiej gospodarki 
Programu Fundusze Europejskie dla Lubuskiego 
2021-2027
Działanie FELB.01.05
Rozwój przedsiębiorczości - dotacje
Typ projektu I. Wdrożenie wyników prac B+R 
i innowacji przez MŚP
Część finansowa</t>
  </si>
  <si>
    <t>Co do zasady wypełnić należy tylko pola oznaczone kolorem białym (ewentualne wartości pojawiające się w nich automatycznie należy traktować jako podpowiedzi). Wartości w szarych polach obliczane są automatycznie. Wprowadzenie niektórych informacji (np. dotyczących lat analizy) może wpływać na kolor poszczególnych pól.</t>
  </si>
  <si>
    <t xml:space="preserve">Wypełnianie arkusza należy rozpocząć od sekcji "Tytuł projektu", "Rok złożenia wniosku o dofinansowanie projektu", "Rok rozpoczęcia rzeczowej realizacji projektu", "Rok zakończenia rzeczowej realizacji projektu" oraz wiersza "Rok" w arkuszu "Część 1". </t>
  </si>
  <si>
    <t>Wnioskowana dotacja powinna zostać zaplanowana w sprawozdaniach finansowych zgodnie z przepisami art. 3 ust. 1 pkt 32 lit. h oraz art.. 41 ust. 1 pkt. 2 ustawy z dnia 29 września 1994 r. o rachunkowości (Dz. U. z 2023 r., poz. 120 z późn. zm.). Należy również zadbać o przedstawienie w prognozach finansowych zwrotu części zwrotnej dotacji.</t>
  </si>
  <si>
    <t>Analizę należy prowadzić w cenach stałych z roku poniesienia pierwszych wydatków dot. rzeczowej realizacji projektu.</t>
  </si>
  <si>
    <t>O ile istnieje taka konieczność, założenia dot. kształtowania się w przyszłości kategorii makroekonomicznych należy pobrać z wytycznych Ministra Finansów z dnia 6 maja 2025 r. dotyczących stosowania jednolitych wskaźników makroekonomicznych będących podstawą oszacowania skutków finansowych projektowanych ustaw albo w nowszej wersji tych wytycznych, jeżeli jest dostępna. Dla tych lat analizy, które wykraczają poza horyzont ww. wytycznych, należy przyjąć dane jak dla ostatniego roku nim objętego. Dane historyczne nie powinny być pobierane z prognoz, lecz podawane w wartościach rzeczywistych (pochodzących np. ze stron GUS).</t>
  </si>
  <si>
    <t>W białe pole obok należy wpisać rok poniesienia pierwszych wydatków dot. rzeczowej realizacji projektu..</t>
  </si>
  <si>
    <r>
      <t xml:space="preserve">Co do zasady w arkuszu nie należy wprowadzać żadnych zmian (wpisywać żadnych wartości w polach oznaczonych innym kolorem niż biały). Gdyby wystąpiła taka konieczność, odpowiednią zmianę należy wyraźnie opisać i uzasadnić.
W kolumnie "Uzasadnienie planowanych wartości / sposób ich planowania" należy odnieść się (w każdym wierszu obejmującym wartości planowane) do sposobu ich planowania wraz z uzasadnieniem. Można przy tym odnieść się do danych historycznych (np. utrzymując sprzedaż danego produktu na obecnym poziomie), jak również do informacji i założeń przedstawionych w innych częściach Biznes Planu (np. założenia dot. źródeł finansowania, analiza rynku) i dokumentacji konkursowej.
Arkusz posiada zaimplementowany szereg możliwości rozbicia planowania poszczególnych wielkości na podpozycje </t>
    </r>
    <r>
      <rPr>
        <sz val="8"/>
        <rFont val="Arial Narrow"/>
        <family val="2"/>
        <charset val="238"/>
      </rPr>
      <t>(np. planowanie zmian kosztów rodzajowych w wyniku realizacji projektu w wierszach 57, 63, 69, 75, 81, 87, 93, 99</t>
    </r>
    <r>
      <rPr>
        <sz val="8"/>
        <color theme="1"/>
        <rFont val="Arial Narrow"/>
        <family val="2"/>
        <charset val="238"/>
      </rPr>
      <t>). Rozwinięcie następuje przez kliknięcie znaku "+" znajdującego się z lewej strony. Osoba dokonująca planowania finansowego może dostosować ilość potrzebnych wierszy przez ich dodanie lub wykasowanie (w takim przypadku należy pamiętać o odpowiednim skorygowaniu podsumowań). Wykorzystanie tych możliwości zależy od analityka i  stopnia skomplikowania wykonywanego planowania finansowego. Istotne jest, aby zaprezentować w jaki sposób dane pozycje są planowane i co się  na nie składa.</t>
    </r>
  </si>
  <si>
    <t>Wydatki całkowite</t>
  </si>
  <si>
    <t>Tak</t>
  </si>
  <si>
    <t>Nie</t>
  </si>
  <si>
    <t>Komentując uzyskane wyniki należy zwrócić szczególną uwagę na konieczność przedstawienia uzasadnienia dla efektywności projektu oraz współmierności korzyści przewidywanych do osiągnięcia w wyniku jego realizacji w stosunku do zaplanowanych nakładów.</t>
  </si>
  <si>
    <t>Dotacja FEWL 21-27</t>
  </si>
  <si>
    <t>L.P.</t>
  </si>
  <si>
    <t>Czy źródło posiada znamiona środków publicznych?</t>
  </si>
  <si>
    <t>Proszę przestawić źródła finansowania projektu (np. zyski zatrzymane przedsiębiorstwa,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osobami/instytucjami zaangażowanymi w finansowanie, podpisanych umów, posiadanych promes kredytowych, etc.).
Należy zaplanować źródła finansowania w wartości całkowitej projektu, uwzględniając w szczególności pomostowe źródła finansowania podatku VAT od nakładów inwestycyjnych do czasu jego odzyskania z Urzędu Skarbowego oraz tej części dotacji, która ma być pozyskana w formie refundacji. 
W poniższej tabeli, w przypadku wystąpienia takiej konieczności można dostosować liczbę wierszy do liczby planowanych źródeł finansowania projektu.</t>
  </si>
  <si>
    <t>Udział źródeł nieposiadających znamion środków publicznych</t>
  </si>
  <si>
    <t>W wierszu "Rok" w białych polach należy określić poszczególne lata/okresy prezentacji finansowej. Rok "B" (bazowy) oznacza rok złożenia wniosku o dofinansowanie projektu. Lata "B-1" i "B-2" - odpowiednio pierwszy i drugi rok wstecz. Lata "B+1" do "B+10" to kolejne lata następujące po roku "B".
Okres "OB" to okres bieżący roku złożenia wniosku o dofinansowanie projektu, który stanowi okres od początku bieżącego roku do końca okresu objętego najnowszym śródrocznym sprawozdaniem finansowym, którym dysponuje Wnioskodawca. W przypadku, gdy Wnioskodawca nie dysponuje jakimikolwiek sprawozdaniem śródrocznym dotyczącym bieżącego roku, kolumnę "OB" można pozostawić niewypełnioną.
Jeżeli przedsiębiorstwo nie prowadziło działalności przez lata "B-2" i/lub "B-1", należy ująć w danych historycznych tylko ten okres, przez który działalność była prowadzona (w wierszu "Rok" należy wówczas wyraźnie dokładnie oznaczyć okres, które dotyczą prezentowane dane finansowe). Przykładowo, jeżeli przedsiębiorstwo prowadzi działalność od 03.2023 r., a wniosek składany jest 15.08.2025 r., wówczas "B-2" przyjmuje wartość "03-12.2023", "B-1" - "2024", "OB" - "06.2025", a "B" - "2025".
W przypadku stosowania roku obrachunkowego innego niż rok kalendarzowy należy w wierszu "Rok" wpisywać nie poszczególne lata kalendarzowe, lecz obrachunkowe.
Prezentację finansową należy sporządzić dla dwóch ostatnich zamkniętych lat ("B-1" i "B-2"), roku bazowego ("B") i następnych lat ("B+1" i kolejne). 
Horyzont prognozy powinien odpowiadać ekonomicznemu okresowi życia projektu, o ile nie przekracza on roku "B+10" (w takim wypadku rok "B+10" będzie ostatnim rokiem prognozy), nie może być jednak krótszy niż okres trwałości projektu (trzy lata od wypłaty ostatniej transzy dotacji).</t>
  </si>
  <si>
    <t>Źródła finansowania projektu</t>
  </si>
  <si>
    <t>Źródła finansowania wydatków współfinansowanych w ramach Regionalnej Pomocy Inwestycyjnej</t>
  </si>
  <si>
    <t>Dotacja FEWL 21-27 (na wydatki współfinansowane z Regionalnej Pomocy Inwestycyjnej)</t>
  </si>
  <si>
    <t>Wydatki 
kwalifkowalne</t>
  </si>
  <si>
    <t>Kwota dofinansowania z Regionalnej Pomocy Inwestycyjnej</t>
  </si>
  <si>
    <t>Poziom wkładu własnego dla wydatków finansowanych z Regionalnej Pomocy Inwestycyjnej</t>
  </si>
  <si>
    <t xml:space="preserve"> </t>
  </si>
  <si>
    <t>W poniższej tabeli należy przedstawić źródła finansowania tych wydatków kwalifikowalnych projektu, które będą współfinansowane w ramach Regionalnej Pomocy Inwestycyjnej. Suma wartości tych źródeł powinna być identyczna, jak suma wydatków kwalifikowalnych projektu objętych Regionalną Pomocą Inwestycyjną (tj. jak suma wydatków kwalifikowalnych oznaczonych skrótem "RPI3" w sekcji E wniosku o dofinansowanie).
W przypadku wydatków finansowanych z regionalnej pomocy inwestycyjnej wkład własny Wnioskodawcy w wysokosci co najmniej 25 % kosztów kwalifikowalnych odpowiadających regionalmej pomocy inwestycyjnej musi pochodzić ze środków własnych lub zewnętrznych źródeł finansowania, w postaci wolnej od wszelkiego publicznego wsparcia finansowego (tj. nieposiadające znamion środków publicznych).
Przez źródła finansowania posiadające znamiona środków publicznych należy rozumieć wszystkie te źródła finansowania, które nie są w pełni wolne od jakiegokolwiek publicznego wsparcia finansowego. Oprócz dotacji będą to m.in. pożyczki udzielane na warunkach preferencyjnych (ze środków publicznych) lub kredyty wykorzystujące jako zabezpieczenie gwarancję udzieloną z wykorzystaniem środków publicznych.
W poniższej tabeli, w przypadku wystąpienia takiej konieczności można dostosować liczbę wierszy do liczby planowanych źródeł finansowania projektu.
W polu "Kwota dofinansowania z Regionalnej Pomocy Inwestycyjnej" należy wpisać łączną kwotę dofinansowania projektu z Regionalnej Pomocy Inwestycyjnej, niezależnie od tego, czy dofinansowanie to będzie pochodziło wyłącznie ze środków Programu Fundusze Europejskie dla Lubuskiego 2021-2027, czy również z innych źródeł.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</si>
</sst>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1"/>
      <color theme="1"/>
      <name val="Calibri"/>
      <family val="2"/>
      <charset val="238"/>
      <scheme val="minor"/>
    </font>
    <font>
      <sz val="12"/>
      <color theme="1"/>
      <name val="Arial Narrow"/>
      <family val="2"/>
      <charset val="238"/>
    </font>
    <font>
      <b/>
      <sz val="12"/>
      <color theme="1"/>
      <name val="Arial Narrow"/>
      <family val="2"/>
      <charset val="238"/>
    </font>
    <font>
      <sz val="10"/>
      <color theme="1"/>
      <name val="Arial Narrow"/>
      <family val="2"/>
      <charset val="238"/>
    </font>
    <font>
      <i/>
      <sz val="10"/>
      <color theme="1"/>
      <name val="Arial Narrow"/>
      <family val="2"/>
      <charset val="238"/>
    </font>
    <font>
      <b/>
      <sz val="10"/>
      <color theme="1"/>
      <name val="Arial Narrow"/>
      <family val="2"/>
      <charset val="238"/>
    </font>
    <font>
      <b/>
      <sz val="11"/>
      <color theme="1"/>
      <name val="Calibri"/>
      <family val="2"/>
      <charset val="238"/>
      <scheme val="minor"/>
    </font>
    <font>
      <sz val="8"/>
      <color theme="1"/>
      <name val="Arial Narrow"/>
      <family val="2"/>
      <charset val="238"/>
    </font>
    <font>
      <i/>
      <sz val="8"/>
      <color theme="1"/>
      <name val="Arial Narrow"/>
      <family val="2"/>
      <charset val="238"/>
    </font>
    <font>
      <i/>
      <sz val="8"/>
      <color theme="1"/>
      <name val="Calibri"/>
      <family val="2"/>
      <charset val="238"/>
      <scheme val="minor"/>
    </font>
    <font>
      <sz val="10"/>
      <color theme="1"/>
      <name val="Calibri"/>
      <family val="2"/>
      <charset val="238"/>
      <scheme val="minor"/>
    </font>
    <font>
      <sz val="11"/>
      <color theme="1"/>
      <name val="Arial Narrow"/>
      <family val="2"/>
      <charset val="238"/>
    </font>
    <font>
      <b/>
      <sz val="11"/>
      <color theme="1"/>
      <name val="Arial Narrow"/>
      <family val="2"/>
      <charset val="238"/>
    </font>
    <font>
      <sz val="11"/>
      <color rgb="FFFF0000"/>
      <name val="Arial"/>
      <family val="2"/>
      <charset val="238"/>
    </font>
    <font>
      <b/>
      <sz val="20"/>
      <name val="Arial"/>
      <family val="2"/>
      <charset val="238"/>
    </font>
    <font>
      <sz val="18"/>
      <name val="Arial"/>
      <family val="2"/>
      <charset val="238"/>
    </font>
    <font>
      <b/>
      <sz val="11"/>
      <name val="Arial"/>
      <family val="2"/>
      <charset val="238"/>
    </font>
    <font>
      <i/>
      <sz val="8"/>
      <name val="Arial"/>
      <family val="2"/>
      <charset val="238"/>
    </font>
    <font>
      <sz val="8"/>
      <name val="Arial Narrow"/>
      <family val="2"/>
      <charset val="238"/>
    </font>
    <font>
      <i/>
      <sz val="8"/>
      <name val="Arial Narrow"/>
      <family val="2"/>
      <charset val="238"/>
    </font>
    <font>
      <sz val="11"/>
      <name val="Calibri"/>
      <family val="2"/>
      <charset val="238"/>
      <scheme val="minor"/>
    </font>
    <font>
      <sz val="11"/>
      <name val="Arial Narrow"/>
      <family val="2"/>
      <charset val="238"/>
    </font>
    <font>
      <sz val="12"/>
      <name val="Arial Narrow"/>
      <family val="2"/>
      <charset val="238"/>
    </font>
  </fonts>
  <fills count="6">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diagonal/>
    </border>
    <border>
      <left/>
      <right style="thin">
        <color indexed="64"/>
      </right>
      <top/>
      <bottom style="medium">
        <color indexed="64"/>
      </bottom>
      <diagonal/>
    </border>
    <border>
      <left/>
      <right/>
      <top style="thin">
        <color indexed="64"/>
      </top>
      <bottom style="thin">
        <color indexed="64"/>
      </bottom>
      <diagonal/>
    </border>
  </borders>
  <cellStyleXfs count="1">
    <xf numFmtId="0" fontId="0" fillId="0" borderId="0"/>
  </cellStyleXfs>
  <cellXfs count="228">
    <xf numFmtId="0" fontId="0" fillId="0" borderId="0" xfId="0"/>
    <xf numFmtId="0" fontId="11" fillId="0" borderId="0" xfId="0" applyFont="1" applyAlignment="1">
      <alignment wrapText="1"/>
    </xf>
    <xf numFmtId="0" fontId="7" fillId="0" borderId="0" xfId="0" applyFont="1" applyAlignment="1">
      <alignment wrapText="1"/>
    </xf>
    <xf numFmtId="0" fontId="1" fillId="0" borderId="0" xfId="0" applyFont="1"/>
    <xf numFmtId="4" fontId="1" fillId="2" borderId="1" xfId="0" applyNumberFormat="1" applyFont="1" applyFill="1" applyBorder="1" applyAlignment="1" applyProtection="1">
      <alignment vertical="center" wrapText="1"/>
      <protection locked="0"/>
    </xf>
    <xf numFmtId="4" fontId="1" fillId="0" borderId="1" xfId="0" applyNumberFormat="1" applyFont="1" applyBorder="1" applyAlignment="1" applyProtection="1">
      <alignment vertical="center" wrapText="1"/>
      <protection locked="0"/>
    </xf>
    <xf numFmtId="0" fontId="1" fillId="2" borderId="7"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4" fontId="2" fillId="2" borderId="1" xfId="0" applyNumberFormat="1" applyFont="1" applyFill="1" applyBorder="1" applyAlignment="1" applyProtection="1">
      <alignment vertical="center" wrapText="1"/>
      <protection locked="0"/>
    </xf>
    <xf numFmtId="0" fontId="1" fillId="2" borderId="1" xfId="0" applyFont="1" applyFill="1" applyBorder="1" applyAlignment="1" applyProtection="1">
      <alignment vertical="center" wrapText="1"/>
      <protection locked="0"/>
    </xf>
    <xf numFmtId="0" fontId="1" fillId="3" borderId="0" xfId="0" applyFont="1" applyFill="1" applyAlignment="1">
      <alignment vertical="center" wrapText="1"/>
    </xf>
    <xf numFmtId="0" fontId="1" fillId="2" borderId="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1" xfId="0" quotePrefix="1"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0" xfId="0" applyFont="1" applyFill="1" applyAlignment="1">
      <alignment vertical="center" wrapText="1"/>
    </xf>
    <xf numFmtId="0" fontId="11" fillId="2" borderId="0" xfId="0" applyFont="1" applyFill="1" applyAlignment="1">
      <alignment vertical="center" wrapText="1"/>
    </xf>
    <xf numFmtId="0" fontId="7" fillId="2" borderId="13" xfId="0" applyFont="1" applyFill="1" applyBorder="1" applyAlignment="1">
      <alignment horizontal="center" vertical="center" wrapText="1"/>
    </xf>
    <xf numFmtId="0" fontId="1" fillId="3" borderId="0" xfId="0" applyFont="1" applyFill="1" applyAlignment="1">
      <alignment horizontal="center" vertical="center" wrapText="1"/>
    </xf>
    <xf numFmtId="0" fontId="2" fillId="2" borderId="3" xfId="0" applyFont="1" applyFill="1" applyBorder="1" applyAlignment="1">
      <alignment horizontal="center" vertical="center" wrapText="1"/>
    </xf>
    <xf numFmtId="0" fontId="11" fillId="2" borderId="3" xfId="0" applyFont="1" applyFill="1" applyBorder="1" applyAlignment="1">
      <alignment vertical="center" wrapText="1"/>
    </xf>
    <xf numFmtId="0" fontId="1" fillId="2" borderId="5" xfId="0" applyFont="1" applyFill="1" applyBorder="1" applyAlignment="1">
      <alignment horizontal="center" vertical="center" wrapText="1"/>
    </xf>
    <xf numFmtId="0" fontId="2" fillId="3" borderId="0" xfId="0" applyFont="1" applyFill="1" applyAlignment="1">
      <alignment vertical="center" wrapText="1"/>
    </xf>
    <xf numFmtId="0" fontId="1" fillId="2" borderId="3" xfId="0" applyFont="1" applyFill="1" applyBorder="1" applyAlignment="1">
      <alignment vertical="center" wrapText="1"/>
    </xf>
    <xf numFmtId="0" fontId="4" fillId="2" borderId="1" xfId="0" applyFont="1" applyFill="1" applyBorder="1" applyAlignment="1">
      <alignment horizontal="center" vertical="center" wrapText="1"/>
    </xf>
    <xf numFmtId="0" fontId="7" fillId="2" borderId="12" xfId="0" applyFont="1" applyFill="1" applyBorder="1" applyAlignment="1">
      <alignment vertical="center" wrapText="1"/>
    </xf>
    <xf numFmtId="0" fontId="1" fillId="2" borderId="4" xfId="0" applyFont="1" applyFill="1" applyBorder="1" applyAlignment="1">
      <alignment vertical="center" wrapText="1"/>
    </xf>
    <xf numFmtId="0" fontId="11" fillId="3" borderId="0" xfId="0" applyFont="1" applyFill="1" applyAlignment="1">
      <alignment vertical="center" wrapText="1"/>
    </xf>
    <xf numFmtId="0" fontId="3" fillId="3" borderId="0" xfId="0" applyFont="1" applyFill="1" applyAlignment="1">
      <alignment horizontal="center" vertical="center" wrapText="1"/>
    </xf>
    <xf numFmtId="0" fontId="3" fillId="3" borderId="0" xfId="0" applyFont="1" applyFill="1" applyAlignment="1">
      <alignment vertical="center" wrapText="1"/>
    </xf>
    <xf numFmtId="0" fontId="3" fillId="2" borderId="0" xfId="0" applyFont="1" applyFill="1" applyAlignment="1">
      <alignment horizontal="center" vertical="center" wrapText="1"/>
    </xf>
    <xf numFmtId="0" fontId="11" fillId="2" borderId="12" xfId="0" applyFont="1" applyFill="1" applyBorder="1" applyAlignment="1">
      <alignment vertical="center" wrapText="1"/>
    </xf>
    <xf numFmtId="0" fontId="1" fillId="2" borderId="10" xfId="0" applyFont="1" applyFill="1" applyBorder="1" applyAlignment="1">
      <alignment vertical="center" wrapText="1"/>
    </xf>
    <xf numFmtId="0" fontId="1" fillId="2" borderId="6" xfId="0" applyFont="1" applyFill="1" applyBorder="1" applyAlignment="1">
      <alignment vertical="center" wrapText="1"/>
    </xf>
    <xf numFmtId="0" fontId="7" fillId="2" borderId="6" xfId="0" applyFont="1" applyFill="1" applyBorder="1" applyAlignment="1">
      <alignment vertical="center" wrapText="1"/>
    </xf>
    <xf numFmtId="0" fontId="7" fillId="2" borderId="10" xfId="0" applyFont="1" applyFill="1" applyBorder="1" applyAlignment="1">
      <alignment vertical="center" wrapText="1"/>
    </xf>
    <xf numFmtId="0" fontId="3" fillId="2" borderId="6" xfId="0" applyFont="1" applyFill="1" applyBorder="1" applyAlignment="1">
      <alignment vertical="center" wrapText="1"/>
    </xf>
    <xf numFmtId="0" fontId="2" fillId="2" borderId="6" xfId="0" applyFont="1" applyFill="1" applyBorder="1" applyAlignment="1">
      <alignment vertical="center" wrapText="1"/>
    </xf>
    <xf numFmtId="0" fontId="2" fillId="2" borderId="1" xfId="0" applyFont="1" applyFill="1" applyBorder="1" applyAlignment="1" applyProtection="1">
      <alignment horizontal="center" vertical="center" wrapText="1"/>
      <protection locked="0"/>
    </xf>
    <xf numFmtId="0" fontId="2" fillId="2" borderId="25" xfId="0" applyFont="1" applyFill="1" applyBorder="1" applyAlignment="1" applyProtection="1">
      <alignment horizontal="center" vertical="center" wrapText="1"/>
      <protection locked="0"/>
    </xf>
    <xf numFmtId="4" fontId="1" fillId="2" borderId="25" xfId="0" applyNumberFormat="1" applyFont="1" applyFill="1" applyBorder="1" applyAlignment="1" applyProtection="1">
      <alignment vertical="center" wrapText="1"/>
      <protection locked="0"/>
    </xf>
    <xf numFmtId="4" fontId="1" fillId="0" borderId="25" xfId="0" applyNumberFormat="1" applyFont="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4" fontId="2" fillId="2" borderId="25" xfId="0" applyNumberFormat="1" applyFont="1" applyFill="1" applyBorder="1" applyAlignment="1" applyProtection="1">
      <alignment vertical="center" wrapText="1"/>
      <protection locked="0"/>
    </xf>
    <xf numFmtId="164" fontId="1" fillId="2" borderId="1" xfId="0" applyNumberFormat="1" applyFont="1" applyFill="1" applyBorder="1" applyAlignment="1" applyProtection="1">
      <alignment vertical="center" wrapText="1"/>
      <protection locked="0"/>
    </xf>
    <xf numFmtId="164" fontId="1" fillId="2" borderId="25" xfId="0" applyNumberFormat="1" applyFont="1" applyFill="1" applyBorder="1" applyAlignment="1" applyProtection="1">
      <alignment vertical="center" wrapText="1"/>
      <protection locked="0"/>
    </xf>
    <xf numFmtId="4" fontId="1" fillId="2" borderId="6" xfId="0" applyNumberFormat="1" applyFont="1" applyFill="1" applyBorder="1" applyAlignment="1" applyProtection="1">
      <alignment vertical="center" wrapText="1"/>
      <protection locked="0"/>
    </xf>
    <xf numFmtId="0" fontId="1" fillId="2" borderId="9"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2" xfId="0" applyFont="1" applyFill="1" applyBorder="1" applyAlignment="1">
      <alignment vertical="center" wrapText="1"/>
    </xf>
    <xf numFmtId="0" fontId="1" fillId="0" borderId="0" xfId="0" applyFont="1" applyAlignment="1">
      <alignment vertical="center" wrapText="1"/>
    </xf>
    <xf numFmtId="0" fontId="1" fillId="2" borderId="0" xfId="0" applyFont="1" applyFill="1" applyAlignment="1">
      <alignment vertical="center" wrapText="1"/>
    </xf>
    <xf numFmtId="0" fontId="1" fillId="0" borderId="0" xfId="0" applyFont="1" applyAlignment="1" applyProtection="1">
      <alignment vertical="center" wrapText="1"/>
      <protection hidden="1"/>
    </xf>
    <xf numFmtId="4" fontId="1" fillId="2" borderId="0" xfId="0" applyNumberFormat="1" applyFont="1" applyFill="1" applyAlignment="1">
      <alignment vertical="center" wrapText="1"/>
    </xf>
    <xf numFmtId="0" fontId="1" fillId="0" borderId="0" xfId="0" applyFont="1" applyAlignment="1">
      <alignment horizontal="center" vertical="center" wrapText="1"/>
    </xf>
    <xf numFmtId="4" fontId="1" fillId="0" borderId="0" xfId="0" applyNumberFormat="1" applyFont="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0" fontId="1" fillId="2" borderId="1" xfId="0" applyFont="1" applyFill="1" applyBorder="1" applyAlignment="1">
      <alignment vertical="center" wrapText="1"/>
    </xf>
    <xf numFmtId="0" fontId="1" fillId="2" borderId="25" xfId="0" applyFont="1" applyFill="1" applyBorder="1" applyAlignment="1">
      <alignment vertical="center" wrapText="1"/>
    </xf>
    <xf numFmtId="0" fontId="1" fillId="0" borderId="9" xfId="0" applyFont="1" applyBorder="1" applyAlignment="1">
      <alignment horizontal="center" vertical="center" wrapText="1"/>
    </xf>
    <xf numFmtId="0" fontId="11" fillId="2" borderId="0" xfId="0" applyFont="1" applyFill="1" applyAlignment="1">
      <alignment horizontal="center" vertical="center" wrapText="1"/>
    </xf>
    <xf numFmtId="0" fontId="1" fillId="0" borderId="1" xfId="0" applyFont="1" applyBorder="1" applyAlignment="1">
      <alignment vertical="center" wrapText="1"/>
    </xf>
    <xf numFmtId="4" fontId="1" fillId="2" borderId="1" xfId="0" applyNumberFormat="1" applyFont="1" applyFill="1" applyBorder="1" applyAlignment="1">
      <alignment vertical="center" wrapText="1"/>
    </xf>
    <xf numFmtId="0" fontId="1" fillId="2" borderId="1" xfId="0" quotePrefix="1" applyFont="1" applyFill="1" applyBorder="1" applyAlignment="1">
      <alignment vertical="center" wrapText="1"/>
    </xf>
    <xf numFmtId="4" fontId="1" fillId="0" borderId="1" xfId="0" applyNumberFormat="1" applyFont="1" applyBorder="1" applyAlignment="1">
      <alignment vertical="center" wrapText="1"/>
    </xf>
    <xf numFmtId="4" fontId="2" fillId="2" borderId="9" xfId="0" applyNumberFormat="1" applyFont="1" applyFill="1" applyBorder="1" applyAlignment="1">
      <alignment vertical="center" wrapText="1"/>
    </xf>
    <xf numFmtId="0" fontId="2" fillId="2" borderId="12" xfId="0" applyFont="1" applyFill="1" applyBorder="1" applyAlignment="1">
      <alignment vertical="center" wrapText="1"/>
    </xf>
    <xf numFmtId="0" fontId="1" fillId="3" borderId="0" xfId="0" quotePrefix="1" applyFont="1" applyFill="1" applyAlignment="1">
      <alignment vertical="center" wrapText="1"/>
    </xf>
    <xf numFmtId="0" fontId="1" fillId="2" borderId="7" xfId="0" applyFont="1" applyFill="1" applyBorder="1" applyAlignment="1">
      <alignment horizontal="center" vertical="center" wrapText="1"/>
    </xf>
    <xf numFmtId="4" fontId="2" fillId="2" borderId="12" xfId="0" applyNumberFormat="1" applyFont="1" applyFill="1" applyBorder="1" applyAlignment="1">
      <alignment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vertical="center" wrapText="1"/>
    </xf>
    <xf numFmtId="4" fontId="2" fillId="2" borderId="1" xfId="0" applyNumberFormat="1" applyFont="1" applyFill="1" applyBorder="1" applyAlignment="1">
      <alignment vertical="center" wrapText="1"/>
    </xf>
    <xf numFmtId="0" fontId="2" fillId="2" borderId="0" xfId="0" applyFont="1" applyFill="1" applyAlignment="1">
      <alignment vertical="center" wrapText="1"/>
    </xf>
    <xf numFmtId="0" fontId="3" fillId="2" borderId="7" xfId="0" quotePrefix="1" applyFont="1" applyFill="1" applyBorder="1" applyAlignment="1">
      <alignment horizontal="center" vertical="center" wrapText="1"/>
    </xf>
    <xf numFmtId="0" fontId="3" fillId="2" borderId="1" xfId="0" applyFont="1" applyFill="1" applyBorder="1" applyAlignment="1">
      <alignment vertical="center" wrapText="1"/>
    </xf>
    <xf numFmtId="4" fontId="3" fillId="2" borderId="1" xfId="0" applyNumberFormat="1" applyFont="1" applyFill="1" applyBorder="1" applyAlignment="1">
      <alignment vertical="center" wrapText="1"/>
    </xf>
    <xf numFmtId="0" fontId="3" fillId="2" borderId="0" xfId="0" applyFont="1" applyFill="1" applyAlignment="1">
      <alignment vertical="center" wrapText="1"/>
    </xf>
    <xf numFmtId="0" fontId="3" fillId="2" borderId="7" xfId="0" applyFont="1" applyFill="1" applyBorder="1" applyAlignment="1">
      <alignment horizontal="center" vertical="center" wrapText="1"/>
    </xf>
    <xf numFmtId="4" fontId="3" fillId="0" borderId="1" xfId="0" applyNumberFormat="1" applyFont="1" applyBorder="1" applyAlignment="1">
      <alignment vertical="center" wrapText="1"/>
    </xf>
    <xf numFmtId="0" fontId="3" fillId="0" borderId="1" xfId="0" applyFont="1" applyBorder="1" applyAlignment="1">
      <alignment vertical="center" wrapText="1"/>
    </xf>
    <xf numFmtId="0" fontId="3" fillId="0" borderId="1" xfId="0" quotePrefix="1" applyFont="1" applyBorder="1" applyAlignment="1">
      <alignment vertical="center" wrapText="1"/>
    </xf>
    <xf numFmtId="4" fontId="2" fillId="0" borderId="1" xfId="0" applyNumberFormat="1" applyFont="1" applyBorder="1" applyAlignment="1">
      <alignment vertical="center" wrapText="1"/>
    </xf>
    <xf numFmtId="0" fontId="5" fillId="2" borderId="7" xfId="0" applyFont="1" applyFill="1" applyBorder="1" applyAlignment="1">
      <alignment horizontal="center" vertical="center" wrapText="1"/>
    </xf>
    <xf numFmtId="4" fontId="5" fillId="0" borderId="1"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vertical="center" wrapText="1"/>
    </xf>
    <xf numFmtId="4" fontId="2" fillId="2" borderId="17" xfId="0" applyNumberFormat="1" applyFont="1" applyFill="1" applyBorder="1" applyAlignment="1">
      <alignment vertical="center" wrapText="1"/>
    </xf>
    <xf numFmtId="4" fontId="1" fillId="0" borderId="25" xfId="0" applyNumberFormat="1" applyFont="1" applyBorder="1" applyAlignment="1">
      <alignment vertical="center" wrapText="1"/>
    </xf>
    <xf numFmtId="17" fontId="1" fillId="0" borderId="9" xfId="0" applyNumberFormat="1" applyFont="1" applyBorder="1" applyAlignment="1">
      <alignment horizontal="center" vertical="center" wrapText="1"/>
    </xf>
    <xf numFmtId="0" fontId="13" fillId="3" borderId="35" xfId="0" applyFont="1" applyFill="1" applyBorder="1" applyAlignment="1">
      <alignment wrapText="1"/>
    </xf>
    <xf numFmtId="0" fontId="15" fillId="3" borderId="35" xfId="0" applyFont="1" applyFill="1" applyBorder="1" applyAlignment="1">
      <alignment horizontal="center" wrapText="1"/>
    </xf>
    <xf numFmtId="0" fontId="16" fillId="3" borderId="35" xfId="0" applyFont="1" applyFill="1" applyBorder="1" applyAlignment="1">
      <alignment wrapText="1"/>
    </xf>
    <xf numFmtId="0" fontId="17" fillId="5" borderId="35" xfId="0" applyFont="1" applyFill="1" applyBorder="1" applyAlignment="1">
      <alignment wrapText="1"/>
    </xf>
    <xf numFmtId="0" fontId="17" fillId="5" borderId="35" xfId="0" applyFont="1" applyFill="1" applyBorder="1" applyAlignment="1">
      <alignment vertical="top" wrapText="1"/>
    </xf>
    <xf numFmtId="0" fontId="17" fillId="5" borderId="36" xfId="0" applyFont="1" applyFill="1" applyBorder="1" applyAlignment="1">
      <alignment wrapText="1"/>
    </xf>
    <xf numFmtId="0" fontId="14" fillId="3" borderId="34" xfId="0" applyFont="1" applyFill="1" applyBorder="1" applyAlignment="1">
      <alignment horizontal="center" wrapText="1"/>
    </xf>
    <xf numFmtId="10" fontId="2" fillId="2" borderId="17" xfId="0" applyNumberFormat="1" applyFont="1" applyFill="1" applyBorder="1" applyAlignment="1" applyProtection="1">
      <alignment horizontal="right" vertical="center" wrapText="1"/>
      <protection locked="0"/>
    </xf>
    <xf numFmtId="0" fontId="2" fillId="2" borderId="37" xfId="0" applyFont="1" applyFill="1" applyBorder="1" applyAlignment="1" applyProtection="1">
      <alignment vertical="center" wrapText="1"/>
      <protection locked="0"/>
    </xf>
    <xf numFmtId="4" fontId="1" fillId="2" borderId="0" xfId="0" applyNumberFormat="1" applyFont="1" applyFill="1" applyAlignment="1" applyProtection="1">
      <alignment vertical="center" wrapText="1"/>
      <protection locked="0"/>
    </xf>
    <xf numFmtId="0" fontId="1" fillId="3" borderId="5" xfId="0" applyFont="1" applyFill="1" applyBorder="1" applyAlignment="1">
      <alignment horizontal="center" vertical="center" wrapText="1"/>
    </xf>
    <xf numFmtId="0" fontId="1" fillId="3" borderId="6" xfId="0" applyFont="1" applyFill="1" applyBorder="1" applyAlignment="1">
      <alignment vertical="center" wrapText="1"/>
    </xf>
    <xf numFmtId="0" fontId="0" fillId="2" borderId="0" xfId="0" applyFill="1" applyAlignment="1">
      <alignment horizontal="center" vertical="center" wrapText="1"/>
    </xf>
    <xf numFmtId="0" fontId="1" fillId="2" borderId="5"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2" borderId="0" xfId="0" applyFont="1" applyFill="1" applyAlignment="1" applyProtection="1">
      <alignment horizontal="center" vertical="center" wrapText="1"/>
      <protection locked="0"/>
    </xf>
    <xf numFmtId="0" fontId="0" fillId="2" borderId="0" xfId="0" applyFill="1" applyAlignment="1">
      <alignment vertical="center" wrapText="1"/>
    </xf>
    <xf numFmtId="4" fontId="2" fillId="2" borderId="0" xfId="0" applyNumberFormat="1" applyFont="1" applyFill="1" applyAlignment="1" applyProtection="1">
      <alignment vertical="center" wrapText="1"/>
      <protection locked="0"/>
    </xf>
    <xf numFmtId="4" fontId="22" fillId="0" borderId="1" xfId="0" applyNumberFormat="1" applyFont="1" applyBorder="1" applyAlignment="1">
      <alignment vertical="center" wrapText="1"/>
    </xf>
    <xf numFmtId="0" fontId="1" fillId="2" borderId="0" xfId="0" applyFont="1" applyFill="1" applyAlignment="1" applyProtection="1">
      <alignment vertical="center" wrapText="1"/>
      <protection locked="0"/>
    </xf>
    <xf numFmtId="0" fontId="4" fillId="2" borderId="7" xfId="0" applyFont="1" applyFill="1" applyBorder="1" applyAlignment="1">
      <alignment horizontal="left" vertical="center" wrapText="1"/>
    </xf>
    <xf numFmtId="0" fontId="4" fillId="2" borderId="1" xfId="0" applyFont="1" applyFill="1" applyBorder="1" applyAlignment="1">
      <alignment horizontal="left" vertical="center" wrapText="1"/>
    </xf>
    <xf numFmtId="0" fontId="8" fillId="5" borderId="8" xfId="0" applyFont="1" applyFill="1" applyBorder="1" applyAlignment="1">
      <alignment vertical="center" wrapText="1"/>
    </xf>
    <xf numFmtId="0" fontId="8" fillId="5" borderId="9" xfId="0" applyFont="1" applyFill="1" applyBorder="1" applyAlignment="1">
      <alignment vertical="center" wrapText="1"/>
    </xf>
    <xf numFmtId="0" fontId="1" fillId="2" borderId="14"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2" fillId="2" borderId="13" xfId="0" applyFont="1" applyFill="1" applyBorder="1" applyAlignment="1">
      <alignment horizontal="center" vertical="center" wrapText="1"/>
    </xf>
    <xf numFmtId="0" fontId="11" fillId="0" borderId="12" xfId="0" applyFont="1" applyBorder="1" applyAlignment="1">
      <alignment horizontal="center" vertical="center" wrapText="1"/>
    </xf>
    <xf numFmtId="0" fontId="8" fillId="5" borderId="0" xfId="0" applyFont="1" applyFill="1" applyAlignment="1">
      <alignment horizontal="left" vertical="center" wrapText="1"/>
    </xf>
    <xf numFmtId="0" fontId="11" fillId="5" borderId="0" xfId="0" applyFont="1" applyFill="1" applyAlignment="1">
      <alignment vertical="center" wrapText="1"/>
    </xf>
    <xf numFmtId="0" fontId="7" fillId="0" borderId="1" xfId="0" applyFont="1" applyBorder="1" applyAlignment="1">
      <alignment vertical="center" wrapText="1"/>
    </xf>
    <xf numFmtId="0" fontId="2" fillId="2" borderId="7"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2" fillId="2" borderId="8" xfId="0" quotePrefix="1" applyFont="1" applyFill="1" applyBorder="1" applyAlignment="1">
      <alignment horizontal="center" vertical="center" wrapText="1"/>
    </xf>
    <xf numFmtId="0" fontId="11" fillId="0" borderId="9" xfId="0" applyFont="1" applyBorder="1" applyAlignment="1">
      <alignment horizontal="center" vertical="center" wrapText="1"/>
    </xf>
    <xf numFmtId="0" fontId="8" fillId="5" borderId="29" xfId="0" applyFont="1" applyFill="1" applyBorder="1" applyAlignment="1">
      <alignment vertical="center" wrapText="1"/>
    </xf>
    <xf numFmtId="0" fontId="11" fillId="5" borderId="3" xfId="0" applyFont="1" applyFill="1" applyBorder="1" applyAlignment="1">
      <alignment vertical="center" wrapText="1"/>
    </xf>
    <xf numFmtId="0" fontId="11" fillId="5" borderId="4" xfId="0" applyFont="1" applyFill="1" applyBorder="1" applyAlignment="1">
      <alignment vertical="center" wrapText="1"/>
    </xf>
    <xf numFmtId="0" fontId="2" fillId="2" borderId="3" xfId="0" applyFont="1" applyFill="1" applyBorder="1" applyAlignment="1">
      <alignment horizontal="center" vertical="center" wrapText="1"/>
    </xf>
    <xf numFmtId="0" fontId="11" fillId="0" borderId="12" xfId="0" applyFont="1" applyBorder="1" applyAlignment="1">
      <alignment vertical="center" wrapText="1"/>
    </xf>
    <xf numFmtId="0" fontId="18" fillId="5" borderId="0" xfId="0" applyFont="1" applyFill="1" applyAlignment="1">
      <alignment vertical="center" wrapText="1"/>
    </xf>
    <xf numFmtId="0" fontId="21" fillId="5" borderId="0" xfId="0" applyFont="1" applyFill="1" applyAlignment="1">
      <alignment vertical="center" wrapText="1"/>
    </xf>
    <xf numFmtId="0" fontId="7" fillId="5" borderId="12" xfId="0" applyFont="1" applyFill="1" applyBorder="1" applyAlignment="1">
      <alignment vertical="center" wrapText="1"/>
    </xf>
    <xf numFmtId="0" fontId="11" fillId="5" borderId="12" xfId="0" applyFont="1" applyFill="1" applyBorder="1" applyAlignment="1">
      <alignment vertical="center" wrapText="1"/>
    </xf>
    <xf numFmtId="0" fontId="8" fillId="5" borderId="21" xfId="0" applyFont="1" applyFill="1" applyBorder="1" applyAlignment="1">
      <alignment vertical="center" wrapText="1"/>
    </xf>
    <xf numFmtId="0" fontId="11" fillId="5" borderId="10" xfId="0" applyFont="1" applyFill="1" applyBorder="1" applyAlignment="1">
      <alignment vertical="center" wrapText="1"/>
    </xf>
    <xf numFmtId="0" fontId="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2" fillId="4" borderId="30" xfId="0" applyFont="1" applyFill="1" applyBorder="1" applyAlignment="1">
      <alignment horizontal="left" vertical="center" wrapText="1"/>
    </xf>
    <xf numFmtId="0" fontId="12" fillId="4" borderId="31"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1" xfId="0" applyFont="1" applyBorder="1" applyAlignment="1">
      <alignment horizontal="left" vertical="center" wrapText="1"/>
    </xf>
    <xf numFmtId="0" fontId="7" fillId="5" borderId="3" xfId="0" applyFont="1" applyFill="1" applyBorder="1" applyAlignment="1">
      <alignment vertical="center" wrapText="1"/>
    </xf>
    <xf numFmtId="0" fontId="7" fillId="5" borderId="4" xfId="0" applyFont="1" applyFill="1" applyBorder="1" applyAlignment="1">
      <alignment vertical="center" wrapText="1"/>
    </xf>
    <xf numFmtId="0" fontId="3" fillId="0" borderId="8" xfId="0" applyFont="1" applyBorder="1" applyAlignment="1">
      <alignment horizontal="center" vertical="center" wrapText="1"/>
    </xf>
    <xf numFmtId="0" fontId="0" fillId="0" borderId="9" xfId="0" applyBorder="1" applyAlignment="1">
      <alignment vertical="center" wrapText="1"/>
    </xf>
    <xf numFmtId="0" fontId="0" fillId="0" borderId="33" xfId="0" applyBorder="1" applyAlignment="1">
      <alignment vertical="center" wrapText="1"/>
    </xf>
    <xf numFmtId="0" fontId="2" fillId="2" borderId="7" xfId="0" applyFont="1" applyFill="1" applyBorder="1" applyAlignment="1">
      <alignment vertical="center" wrapText="1"/>
    </xf>
    <xf numFmtId="0" fontId="11" fillId="0" borderId="1" xfId="0" applyFont="1" applyBorder="1" applyAlignment="1">
      <alignment vertical="center" wrapText="1"/>
    </xf>
    <xf numFmtId="0" fontId="3" fillId="0" borderId="9" xfId="0" applyFont="1" applyBorder="1" applyAlignment="1">
      <alignment vertical="center" wrapText="1"/>
    </xf>
    <xf numFmtId="0" fontId="8" fillId="5" borderId="26" xfId="0" applyFont="1" applyFill="1" applyBorder="1" applyAlignment="1">
      <alignment vertical="center" wrapText="1"/>
    </xf>
    <xf numFmtId="0" fontId="8" fillId="5" borderId="27" xfId="0" applyFont="1" applyFill="1" applyBorder="1" applyAlignment="1">
      <alignment vertical="center" wrapText="1"/>
    </xf>
    <xf numFmtId="0" fontId="11" fillId="5" borderId="27" xfId="0" applyFont="1" applyFill="1" applyBorder="1" applyAlignment="1">
      <alignment vertical="center" wrapText="1"/>
    </xf>
    <xf numFmtId="0" fontId="11" fillId="5" borderId="28" xfId="0" applyFont="1" applyFill="1" applyBorder="1" applyAlignment="1">
      <alignment vertical="center" wrapText="1"/>
    </xf>
    <xf numFmtId="0" fontId="11" fillId="5" borderId="21" xfId="0" applyFont="1" applyFill="1" applyBorder="1" applyAlignment="1">
      <alignment vertical="center" wrapText="1"/>
    </xf>
    <xf numFmtId="0" fontId="0" fillId="0" borderId="12" xfId="0" applyBorder="1" applyAlignment="1">
      <alignment horizontal="center" vertical="center" wrapText="1"/>
    </xf>
    <xf numFmtId="0" fontId="19" fillId="5" borderId="5" xfId="0" applyFont="1" applyFill="1" applyBorder="1" applyAlignment="1">
      <alignment vertical="center" wrapText="1"/>
    </xf>
    <xf numFmtId="0" fontId="20" fillId="5" borderId="0" xfId="0" applyFont="1" applyFill="1" applyAlignment="1">
      <alignment vertical="center" wrapText="1"/>
    </xf>
    <xf numFmtId="0" fontId="0" fillId="0" borderId="1" xfId="0" applyBorder="1" applyAlignment="1">
      <alignment vertical="center" wrapText="1"/>
    </xf>
    <xf numFmtId="0" fontId="9" fillId="5" borderId="27" xfId="0" applyFont="1" applyFill="1" applyBorder="1" applyAlignment="1">
      <alignment vertical="center" wrapText="1"/>
    </xf>
    <xf numFmtId="0" fontId="9" fillId="5" borderId="28" xfId="0" applyFont="1" applyFill="1" applyBorder="1" applyAlignment="1">
      <alignment vertical="center" wrapText="1"/>
    </xf>
    <xf numFmtId="0" fontId="0" fillId="5" borderId="39" xfId="0" applyFill="1" applyBorder="1" applyAlignment="1">
      <alignment vertical="center" wrapText="1"/>
    </xf>
    <xf numFmtId="0" fontId="0" fillId="5" borderId="0" xfId="0" applyFill="1" applyAlignment="1">
      <alignment vertical="center" wrapText="1"/>
    </xf>
    <xf numFmtId="0" fontId="0" fillId="5" borderId="6" xfId="0" applyFill="1" applyBorder="1" applyAlignment="1">
      <alignment vertical="center" wrapText="1"/>
    </xf>
    <xf numFmtId="0" fontId="3" fillId="0" borderId="40" xfId="0" applyFont="1" applyBorder="1" applyAlignment="1" applyProtection="1">
      <alignment horizontal="center" vertical="center" wrapText="1"/>
      <protection locked="0"/>
    </xf>
    <xf numFmtId="0" fontId="10" fillId="0" borderId="38" xfId="0" applyFont="1" applyBorder="1" applyAlignment="1" applyProtection="1">
      <alignment vertical="center" wrapText="1"/>
      <protection locked="0"/>
    </xf>
    <xf numFmtId="4" fontId="1" fillId="0" borderId="1" xfId="0" applyNumberFormat="1" applyFont="1" applyBorder="1" applyAlignment="1" applyProtection="1">
      <alignment vertical="center" wrapText="1"/>
      <protection locked="0"/>
    </xf>
    <xf numFmtId="4" fontId="0" fillId="0" borderId="1" xfId="0" applyNumberForma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1" fillId="2" borderId="0" xfId="0" applyFont="1" applyFill="1" applyAlignment="1" applyProtection="1">
      <alignment vertical="center" wrapText="1"/>
      <protection locked="0"/>
    </xf>
    <xf numFmtId="0" fontId="0" fillId="2" borderId="0" xfId="0" applyFill="1" applyAlignment="1" applyProtection="1">
      <alignment vertical="center" wrapText="1"/>
      <protection locked="0"/>
    </xf>
    <xf numFmtId="0" fontId="1" fillId="2" borderId="0" xfId="0" applyFont="1" applyFill="1" applyAlignment="1" applyProtection="1">
      <alignment horizontal="center" vertical="center" wrapText="1"/>
      <protection locked="0"/>
    </xf>
    <xf numFmtId="0" fontId="0" fillId="2" borderId="0" xfId="0" applyFill="1" applyAlignment="1" applyProtection="1">
      <alignment horizontal="center" vertical="center" wrapText="1"/>
      <protection locked="0"/>
    </xf>
    <xf numFmtId="0" fontId="0" fillId="2" borderId="0" xfId="0" applyFill="1" applyAlignment="1">
      <alignment vertical="center" wrapText="1"/>
    </xf>
    <xf numFmtId="0" fontId="2" fillId="2" borderId="7" xfId="0" applyFont="1" applyFill="1" applyBorder="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2" fillId="2" borderId="37" xfId="0" applyFont="1" applyFill="1" applyBorder="1" applyAlignment="1" applyProtection="1">
      <alignment horizontal="center" vertical="center" wrapText="1"/>
      <protection locked="0"/>
    </xf>
    <xf numFmtId="0" fontId="0" fillId="0" borderId="42" xfId="0" applyBorder="1" applyAlignment="1">
      <alignment horizontal="center" vertical="center" wrapText="1"/>
    </xf>
    <xf numFmtId="0" fontId="0" fillId="0" borderId="19" xfId="0" applyBorder="1" applyAlignment="1">
      <alignment horizontal="center" vertical="center" wrapText="1"/>
    </xf>
    <xf numFmtId="0" fontId="1" fillId="0" borderId="37" xfId="0" applyFont="1" applyBorder="1" applyAlignment="1" applyProtection="1">
      <alignment vertical="center" wrapText="1"/>
      <protection locked="0"/>
    </xf>
    <xf numFmtId="0" fontId="0" fillId="0" borderId="42" xfId="0" applyBorder="1" applyAlignment="1">
      <alignment vertical="center" wrapText="1"/>
    </xf>
    <xf numFmtId="0" fontId="0" fillId="0" borderId="19" xfId="0" applyBorder="1" applyAlignment="1">
      <alignment vertical="center" wrapText="1"/>
    </xf>
    <xf numFmtId="0" fontId="2" fillId="2" borderId="2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0" fillId="2" borderId="24" xfId="0" applyFill="1" applyBorder="1" applyAlignment="1">
      <alignment horizontal="left" vertical="center" wrapText="1"/>
    </xf>
    <xf numFmtId="0" fontId="1" fillId="2" borderId="9" xfId="0" applyFont="1" applyFill="1" applyBorder="1" applyAlignment="1">
      <alignment horizontal="center" vertical="center" wrapText="1"/>
    </xf>
    <xf numFmtId="0" fontId="0" fillId="2" borderId="9" xfId="0" applyFill="1" applyBorder="1" applyAlignment="1">
      <alignment horizontal="center" vertical="center" wrapText="1"/>
    </xf>
    <xf numFmtId="0" fontId="1" fillId="3" borderId="29"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9" fillId="3" borderId="21" xfId="0" applyFont="1" applyFill="1" applyBorder="1" applyAlignment="1">
      <alignment vertical="center" wrapText="1"/>
    </xf>
    <xf numFmtId="0" fontId="0" fillId="3" borderId="12" xfId="0" applyFill="1" applyBorder="1" applyAlignment="1">
      <alignment vertical="center" wrapText="1"/>
    </xf>
    <xf numFmtId="0" fontId="0" fillId="0" borderId="10" xfId="0" applyBorder="1" applyAlignment="1">
      <alignment vertical="center" wrapText="1"/>
    </xf>
    <xf numFmtId="0" fontId="3" fillId="0" borderId="13" xfId="0" applyFont="1" applyBorder="1" applyAlignment="1" applyProtection="1">
      <alignment horizontal="center" vertical="center" wrapText="1"/>
      <protection locked="0"/>
    </xf>
    <xf numFmtId="0" fontId="10" fillId="0" borderId="41" xfId="0" applyFont="1" applyBorder="1" applyAlignment="1" applyProtection="1">
      <alignment vertical="center" wrapText="1"/>
      <protection locked="0"/>
    </xf>
    <xf numFmtId="0" fontId="7" fillId="5" borderId="21" xfId="0" applyFont="1" applyFill="1" applyBorder="1" applyAlignment="1">
      <alignment vertical="center" wrapText="1"/>
    </xf>
    <xf numFmtId="0" fontId="7" fillId="0" borderId="12" xfId="0" applyFont="1" applyBorder="1" applyAlignment="1">
      <alignment vertical="center" wrapText="1"/>
    </xf>
    <xf numFmtId="0" fontId="7" fillId="0" borderId="10" xfId="0" applyFont="1" applyBorder="1" applyAlignment="1">
      <alignment vertical="center" wrapText="1"/>
    </xf>
    <xf numFmtId="0" fontId="2"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4" fontId="2" fillId="2" borderId="1" xfId="0" applyNumberFormat="1" applyFont="1" applyFill="1" applyBorder="1" applyAlignment="1" applyProtection="1">
      <alignment vertical="center" wrapText="1"/>
      <protection locked="0"/>
    </xf>
    <xf numFmtId="4" fontId="6" fillId="2" borderId="1" xfId="0" applyNumberFormat="1" applyFont="1" applyFill="1" applyBorder="1" applyAlignment="1" applyProtection="1">
      <alignment vertical="center" wrapText="1"/>
      <protection locked="0"/>
    </xf>
    <xf numFmtId="0" fontId="1" fillId="0" borderId="37" xfId="0" applyFont="1" applyBorder="1" applyAlignment="1" applyProtection="1">
      <alignment horizontal="left" vertical="center" wrapText="1"/>
      <protection locked="0"/>
    </xf>
    <xf numFmtId="0" fontId="0" fillId="0" borderId="42" xfId="0" applyBorder="1" applyAlignment="1" applyProtection="1">
      <alignment horizontal="left" vertical="center" wrapText="1"/>
      <protection locked="0"/>
    </xf>
    <xf numFmtId="0" fontId="0" fillId="0" borderId="42" xfId="0" applyBorder="1" applyAlignment="1">
      <alignment horizontal="left" vertical="center" wrapText="1"/>
    </xf>
    <xf numFmtId="0" fontId="0" fillId="0" borderId="19" xfId="0" applyBorder="1" applyAlignment="1">
      <alignment horizontal="left" vertical="center" wrapText="1"/>
    </xf>
    <xf numFmtId="0" fontId="1" fillId="0" borderId="37" xfId="0" applyFont="1" applyBorder="1" applyAlignment="1" applyProtection="1">
      <alignment horizontal="center" vertical="center" wrapText="1"/>
      <protection locked="0"/>
    </xf>
    <xf numFmtId="0" fontId="0" fillId="0" borderId="42" xfId="0" applyBorder="1" applyAlignment="1" applyProtection="1">
      <alignment horizontal="center" vertical="center" wrapText="1"/>
      <protection locked="0"/>
    </xf>
    <xf numFmtId="0" fontId="2" fillId="2" borderId="18" xfId="0"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10" fontId="2" fillId="2" borderId="1" xfId="0" applyNumberFormat="1" applyFont="1"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cellXfs>
  <cellStyles count="1">
    <cellStyle name="Normalny" xfId="0" builtinId="0"/>
  </cellStyles>
  <dxfs count="47">
    <dxf>
      <font>
        <color rgb="FFEE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5"/>
  <sheetViews>
    <sheetView view="pageBreakPreview" zoomScaleNormal="100" zoomScaleSheetLayoutView="100" workbookViewId="0">
      <selection activeCell="A2" sqref="A2"/>
    </sheetView>
  </sheetViews>
  <sheetFormatPr defaultRowHeight="16.5" x14ac:dyDescent="0.3"/>
  <cols>
    <col min="1" max="1" width="85.7109375" style="1" customWidth="1"/>
    <col min="2" max="16384" width="9.140625" style="1"/>
  </cols>
  <sheetData>
    <row r="1" spans="1:1" ht="26.25" x14ac:dyDescent="0.4">
      <c r="A1" s="100" t="s">
        <v>150</v>
      </c>
    </row>
    <row r="2" spans="1:1" ht="381" customHeight="1" x14ac:dyDescent="0.35">
      <c r="A2" s="95" t="s">
        <v>168</v>
      </c>
    </row>
    <row r="3" spans="1:1" x14ac:dyDescent="0.3">
      <c r="A3" s="94"/>
    </row>
    <row r="4" spans="1:1" x14ac:dyDescent="0.3">
      <c r="A4" s="96" t="s">
        <v>151</v>
      </c>
    </row>
    <row r="5" spans="1:1" ht="24" x14ac:dyDescent="0.3">
      <c r="A5" s="97" t="s">
        <v>160</v>
      </c>
    </row>
    <row r="6" spans="1:1" ht="35.25" x14ac:dyDescent="0.3">
      <c r="A6" s="97" t="s">
        <v>169</v>
      </c>
    </row>
    <row r="7" spans="1:1" s="2" customFormat="1" ht="34.5" x14ac:dyDescent="0.25">
      <c r="A7" s="97" t="s">
        <v>159</v>
      </c>
    </row>
    <row r="8" spans="1:1" s="2" customFormat="1" ht="45.75" x14ac:dyDescent="0.25">
      <c r="A8" s="97" t="s">
        <v>156</v>
      </c>
    </row>
    <row r="9" spans="1:1" s="2" customFormat="1" ht="22.5" x14ac:dyDescent="0.25">
      <c r="A9" s="98" t="s">
        <v>152</v>
      </c>
    </row>
    <row r="10" spans="1:1" s="2" customFormat="1" ht="22.5" x14ac:dyDescent="0.25">
      <c r="A10" s="98" t="s">
        <v>157</v>
      </c>
    </row>
    <row r="11" spans="1:1" s="2" customFormat="1" ht="34.5" x14ac:dyDescent="0.25">
      <c r="A11" s="97" t="s">
        <v>170</v>
      </c>
    </row>
    <row r="12" spans="1:1" s="2" customFormat="1" ht="34.5" x14ac:dyDescent="0.25">
      <c r="A12" s="97" t="s">
        <v>171</v>
      </c>
    </row>
    <row r="13" spans="1:1" s="2" customFormat="1" ht="15" x14ac:dyDescent="0.25">
      <c r="A13" s="96" t="s">
        <v>158</v>
      </c>
    </row>
    <row r="14" spans="1:1" s="2" customFormat="1" ht="23.25" x14ac:dyDescent="0.25">
      <c r="A14" s="97" t="s">
        <v>172</v>
      </c>
    </row>
    <row r="15" spans="1:1" ht="76.5" customHeight="1" thickBot="1" x14ac:dyDescent="0.35">
      <c r="A15" s="99" t="s">
        <v>173</v>
      </c>
    </row>
  </sheetData>
  <pageMargins left="0.70866141732283472" right="0.70866141732283472" top="0.74803149606299213" bottom="0.74803149606299213" header="0.31496062992125984" footer="0.31496062992125984"/>
  <pageSetup paperSize="9" scale="93" orientation="portrait" verticalDpi="4" r:id="rId1"/>
  <headerFooter>
    <oddHeader>&amp;CBiznes plan dla działania FELB.01.05, typ I projektu.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02"/>
  <sheetViews>
    <sheetView view="pageBreakPreview" zoomScaleNormal="100" zoomScaleSheetLayoutView="100" workbookViewId="0">
      <pane xSplit="2" ySplit="6" topLeftCell="C7" activePane="bottomRight" state="frozenSplit"/>
      <selection sqref="A1:B1"/>
      <selection pane="topRight" sqref="A1:B1"/>
      <selection pane="bottomLeft" sqref="A1:B1"/>
      <selection pane="bottomRight" activeCell="B7" sqref="B7:P7"/>
    </sheetView>
  </sheetViews>
  <sheetFormatPr defaultRowHeight="15.75" outlineLevelRow="1" x14ac:dyDescent="0.25"/>
  <cols>
    <col min="1" max="1" width="4.140625" style="56" bestFit="1" customWidth="1"/>
    <col min="2" max="2" width="70.7109375" style="52" bestFit="1" customWidth="1"/>
    <col min="3" max="16" width="10.140625" style="52" bestFit="1" customWidth="1"/>
    <col min="17" max="17" width="136.42578125" style="52" customWidth="1"/>
    <col min="18" max="18" width="3.28515625" style="52" customWidth="1"/>
    <col min="19" max="16384" width="9.140625" style="52"/>
  </cols>
  <sheetData>
    <row r="1" spans="1:18" ht="15.75" customHeight="1" x14ac:dyDescent="0.25">
      <c r="A1" s="146" t="s">
        <v>65</v>
      </c>
      <c r="B1" s="147"/>
      <c r="C1" s="132" t="s">
        <v>149</v>
      </c>
      <c r="D1" s="133"/>
      <c r="E1" s="133"/>
      <c r="F1" s="133"/>
      <c r="G1" s="133"/>
      <c r="H1" s="133"/>
      <c r="I1" s="133"/>
      <c r="J1" s="133"/>
      <c r="K1" s="133"/>
      <c r="L1" s="133"/>
      <c r="M1" s="133"/>
      <c r="N1" s="133"/>
      <c r="O1" s="133"/>
      <c r="P1" s="134"/>
      <c r="Q1" s="20"/>
      <c r="R1" s="11"/>
    </row>
    <row r="2" spans="1:18" ht="15.75" customHeight="1" thickBot="1" x14ac:dyDescent="0.3">
      <c r="A2" s="148" t="s">
        <v>124</v>
      </c>
      <c r="B2" s="149"/>
      <c r="C2" s="143"/>
      <c r="D2" s="144"/>
      <c r="E2" s="144"/>
      <c r="F2" s="145"/>
      <c r="G2" s="141" t="s">
        <v>174</v>
      </c>
      <c r="H2" s="140"/>
      <c r="I2" s="140"/>
      <c r="J2" s="140"/>
      <c r="K2" s="140"/>
      <c r="L2" s="140"/>
      <c r="M2" s="140"/>
      <c r="N2" s="140"/>
      <c r="O2" s="140"/>
      <c r="P2" s="142"/>
      <c r="Q2" s="20"/>
      <c r="R2" s="11"/>
    </row>
    <row r="3" spans="1:18" ht="16.5" thickBot="1" x14ac:dyDescent="0.3">
      <c r="A3" s="20"/>
      <c r="B3" s="11"/>
      <c r="C3" s="11"/>
      <c r="D3" s="11"/>
      <c r="E3" s="11"/>
      <c r="F3" s="11"/>
      <c r="G3" s="11"/>
      <c r="H3" s="11"/>
      <c r="I3" s="11"/>
      <c r="J3" s="11"/>
      <c r="K3" s="11"/>
      <c r="L3" s="11"/>
      <c r="M3" s="11"/>
      <c r="N3" s="11"/>
      <c r="O3" s="11"/>
      <c r="P3" s="11"/>
      <c r="Q3" s="11"/>
      <c r="R3" s="11"/>
    </row>
    <row r="4" spans="1:18" x14ac:dyDescent="0.25">
      <c r="A4" s="12"/>
      <c r="B4" s="135" t="s">
        <v>24</v>
      </c>
      <c r="C4" s="14" t="s">
        <v>48</v>
      </c>
      <c r="D4" s="14" t="s">
        <v>49</v>
      </c>
      <c r="E4" s="15" t="s">
        <v>51</v>
      </c>
      <c r="F4" s="15" t="s">
        <v>50</v>
      </c>
      <c r="G4" s="14" t="s">
        <v>52</v>
      </c>
      <c r="H4" s="14" t="s">
        <v>53</v>
      </c>
      <c r="I4" s="14" t="s">
        <v>54</v>
      </c>
      <c r="J4" s="14" t="s">
        <v>55</v>
      </c>
      <c r="K4" s="14" t="s">
        <v>56</v>
      </c>
      <c r="L4" s="14" t="s">
        <v>57</v>
      </c>
      <c r="M4" s="14" t="s">
        <v>58</v>
      </c>
      <c r="N4" s="14" t="s">
        <v>59</v>
      </c>
      <c r="O4" s="14" t="s">
        <v>60</v>
      </c>
      <c r="P4" s="14" t="s">
        <v>61</v>
      </c>
      <c r="Q4" s="135" t="s">
        <v>64</v>
      </c>
      <c r="R4" s="28"/>
    </row>
    <row r="5" spans="1:18" ht="16.5" thickBot="1" x14ac:dyDescent="0.3">
      <c r="A5" s="13"/>
      <c r="B5" s="122"/>
      <c r="C5" s="63"/>
      <c r="D5" s="63"/>
      <c r="E5" s="93"/>
      <c r="F5" s="63"/>
      <c r="G5" s="63"/>
      <c r="H5" s="63"/>
      <c r="I5" s="63"/>
      <c r="J5" s="63"/>
      <c r="K5" s="63"/>
      <c r="L5" s="63"/>
      <c r="M5" s="63"/>
      <c r="N5" s="63"/>
      <c r="O5" s="63"/>
      <c r="P5" s="63"/>
      <c r="Q5" s="136"/>
      <c r="R5" s="34"/>
    </row>
    <row r="6" spans="1:18" ht="0.75" customHeight="1" x14ac:dyDescent="0.25">
      <c r="A6" s="23"/>
      <c r="B6" s="64"/>
      <c r="C6" s="50"/>
      <c r="D6" s="50"/>
      <c r="E6" s="50"/>
      <c r="F6" s="50"/>
      <c r="G6" s="50"/>
      <c r="H6" s="50"/>
      <c r="I6" s="50"/>
      <c r="J6" s="50"/>
      <c r="K6" s="50"/>
      <c r="L6" s="50"/>
      <c r="M6" s="50"/>
      <c r="N6" s="50"/>
      <c r="O6" s="50"/>
      <c r="P6" s="50"/>
      <c r="Q6" s="18"/>
      <c r="R6" s="35"/>
    </row>
    <row r="7" spans="1:18" s="58" customFormat="1" ht="108.75" customHeight="1" x14ac:dyDescent="0.25">
      <c r="A7" s="16"/>
      <c r="B7" s="137" t="s">
        <v>185</v>
      </c>
      <c r="C7" s="138"/>
      <c r="D7" s="138"/>
      <c r="E7" s="138"/>
      <c r="F7" s="138"/>
      <c r="G7" s="138"/>
      <c r="H7" s="138"/>
      <c r="I7" s="138"/>
      <c r="J7" s="138"/>
      <c r="K7" s="138"/>
      <c r="L7" s="138"/>
      <c r="M7" s="138"/>
      <c r="N7" s="138"/>
      <c r="O7" s="138"/>
      <c r="P7" s="138"/>
      <c r="Q7" s="18"/>
      <c r="R7" s="36"/>
    </row>
    <row r="8" spans="1:18" s="58" customFormat="1" ht="16.5" x14ac:dyDescent="0.25">
      <c r="A8" s="16"/>
      <c r="B8" s="17"/>
      <c r="C8" s="18"/>
      <c r="D8" s="18"/>
      <c r="E8" s="18"/>
      <c r="F8" s="18"/>
      <c r="G8" s="18"/>
      <c r="H8" s="18"/>
      <c r="I8" s="18"/>
      <c r="J8" s="18"/>
      <c r="K8" s="18"/>
      <c r="L8" s="18"/>
      <c r="M8" s="18"/>
      <c r="N8" s="18"/>
      <c r="O8" s="18"/>
      <c r="P8" s="18"/>
      <c r="Q8" s="18"/>
      <c r="R8" s="36"/>
    </row>
    <row r="9" spans="1:18" s="58" customFormat="1" ht="77.25" customHeight="1" thickBot="1" x14ac:dyDescent="0.3">
      <c r="A9" s="19"/>
      <c r="B9" s="139" t="s">
        <v>175</v>
      </c>
      <c r="C9" s="140"/>
      <c r="D9" s="140"/>
      <c r="E9" s="140"/>
      <c r="F9" s="140"/>
      <c r="G9" s="140"/>
      <c r="H9" s="140"/>
      <c r="I9" s="140"/>
      <c r="J9" s="140"/>
      <c r="K9" s="140"/>
      <c r="L9" s="140"/>
      <c r="M9" s="140"/>
      <c r="N9" s="140"/>
      <c r="O9" s="140"/>
      <c r="P9" s="140"/>
      <c r="Q9" s="33"/>
      <c r="R9" s="37"/>
    </row>
    <row r="10" spans="1:18" ht="16.5" thickBot="1" x14ac:dyDescent="0.3">
      <c r="A10" s="20"/>
      <c r="B10" s="11"/>
      <c r="C10" s="11"/>
      <c r="D10" s="11"/>
      <c r="E10" s="11"/>
      <c r="F10" s="11"/>
      <c r="G10" s="11"/>
      <c r="H10" s="11"/>
      <c r="I10" s="11"/>
      <c r="J10" s="11"/>
      <c r="K10" s="11"/>
      <c r="L10" s="11"/>
      <c r="M10" s="11"/>
      <c r="N10" s="11"/>
      <c r="O10" s="11"/>
      <c r="P10" s="11"/>
      <c r="Q10" s="11"/>
      <c r="R10" s="11"/>
    </row>
    <row r="11" spans="1:18" ht="33" customHeight="1" x14ac:dyDescent="0.25">
      <c r="A11" s="12"/>
      <c r="B11" s="21" t="s">
        <v>166</v>
      </c>
      <c r="C11" s="22"/>
      <c r="D11" s="22"/>
      <c r="E11" s="22"/>
      <c r="F11" s="22"/>
      <c r="G11" s="22"/>
      <c r="H11" s="22"/>
      <c r="I11" s="22"/>
      <c r="J11" s="22"/>
      <c r="K11" s="22"/>
      <c r="L11" s="22"/>
      <c r="M11" s="22"/>
      <c r="N11" s="22"/>
      <c r="O11" s="22"/>
      <c r="P11" s="22"/>
      <c r="Q11" s="22"/>
      <c r="R11" s="28"/>
    </row>
    <row r="12" spans="1:18" s="58" customFormat="1" ht="38.25" customHeight="1" x14ac:dyDescent="0.25">
      <c r="A12" s="16"/>
      <c r="B12" s="123" t="s">
        <v>62</v>
      </c>
      <c r="C12" s="124"/>
      <c r="D12" s="124"/>
      <c r="E12" s="124"/>
      <c r="F12" s="124"/>
      <c r="G12" s="124"/>
      <c r="H12" s="124"/>
      <c r="I12" s="124"/>
      <c r="J12" s="124"/>
      <c r="K12" s="124"/>
      <c r="L12" s="124"/>
      <c r="M12" s="124"/>
      <c r="N12" s="124"/>
      <c r="O12" s="124"/>
      <c r="P12" s="124"/>
      <c r="Q12" s="18"/>
      <c r="R12" s="36"/>
    </row>
    <row r="13" spans="1:18" x14ac:dyDescent="0.25">
      <c r="A13" s="118" t="s">
        <v>77</v>
      </c>
      <c r="B13" s="65" t="s">
        <v>23</v>
      </c>
      <c r="C13" s="66"/>
      <c r="D13" s="66"/>
      <c r="E13" s="66"/>
      <c r="F13" s="66">
        <f t="shared" ref="F13:P13" si="0">ROUND(F14*F15,2)</f>
        <v>0</v>
      </c>
      <c r="G13" s="66">
        <f t="shared" si="0"/>
        <v>0</v>
      </c>
      <c r="H13" s="66">
        <f t="shared" si="0"/>
        <v>0</v>
      </c>
      <c r="I13" s="66">
        <f t="shared" si="0"/>
        <v>0</v>
      </c>
      <c r="J13" s="66">
        <f t="shared" si="0"/>
        <v>0</v>
      </c>
      <c r="K13" s="66">
        <f t="shared" si="0"/>
        <v>0</v>
      </c>
      <c r="L13" s="66">
        <f t="shared" si="0"/>
        <v>0</v>
      </c>
      <c r="M13" s="66">
        <f t="shared" si="0"/>
        <v>0</v>
      </c>
      <c r="N13" s="66">
        <f t="shared" si="0"/>
        <v>0</v>
      </c>
      <c r="O13" s="66">
        <f t="shared" si="0"/>
        <v>0</v>
      </c>
      <c r="P13" s="66">
        <f t="shared" si="0"/>
        <v>0</v>
      </c>
      <c r="Q13" s="53"/>
      <c r="R13" s="35"/>
    </row>
    <row r="14" spans="1:18" x14ac:dyDescent="0.25">
      <c r="A14" s="119"/>
      <c r="B14" s="67" t="s">
        <v>12</v>
      </c>
      <c r="C14" s="66"/>
      <c r="D14" s="66"/>
      <c r="E14" s="66"/>
      <c r="F14" s="68"/>
      <c r="G14" s="68"/>
      <c r="H14" s="68"/>
      <c r="I14" s="68"/>
      <c r="J14" s="68"/>
      <c r="K14" s="68"/>
      <c r="L14" s="68"/>
      <c r="M14" s="68"/>
      <c r="N14" s="68"/>
      <c r="O14" s="68"/>
      <c r="P14" s="68"/>
      <c r="Q14" s="125"/>
      <c r="R14" s="35"/>
    </row>
    <row r="15" spans="1:18" x14ac:dyDescent="0.25">
      <c r="A15" s="120"/>
      <c r="B15" s="67" t="s">
        <v>153</v>
      </c>
      <c r="C15" s="66"/>
      <c r="D15" s="66"/>
      <c r="E15" s="66"/>
      <c r="F15" s="68"/>
      <c r="G15" s="68"/>
      <c r="H15" s="68"/>
      <c r="I15" s="68"/>
      <c r="J15" s="68"/>
      <c r="K15" s="68"/>
      <c r="L15" s="68"/>
      <c r="M15" s="68"/>
      <c r="N15" s="68"/>
      <c r="O15" s="68"/>
      <c r="P15" s="68"/>
      <c r="Q15" s="125"/>
      <c r="R15" s="35"/>
    </row>
    <row r="16" spans="1:18" x14ac:dyDescent="0.25">
      <c r="A16" s="118" t="s">
        <v>78</v>
      </c>
      <c r="B16" s="65" t="s">
        <v>23</v>
      </c>
      <c r="C16" s="66"/>
      <c r="D16" s="66"/>
      <c r="E16" s="66"/>
      <c r="F16" s="66">
        <f t="shared" ref="F16:P16" si="1">ROUND(F17*F18,2)</f>
        <v>0</v>
      </c>
      <c r="G16" s="66">
        <f t="shared" si="1"/>
        <v>0</v>
      </c>
      <c r="H16" s="66">
        <f t="shared" si="1"/>
        <v>0</v>
      </c>
      <c r="I16" s="66">
        <f t="shared" si="1"/>
        <v>0</v>
      </c>
      <c r="J16" s="66">
        <f t="shared" si="1"/>
        <v>0</v>
      </c>
      <c r="K16" s="66">
        <f t="shared" si="1"/>
        <v>0</v>
      </c>
      <c r="L16" s="66">
        <f t="shared" si="1"/>
        <v>0</v>
      </c>
      <c r="M16" s="66">
        <f t="shared" si="1"/>
        <v>0</v>
      </c>
      <c r="N16" s="66">
        <f t="shared" si="1"/>
        <v>0</v>
      </c>
      <c r="O16" s="66">
        <f t="shared" si="1"/>
        <v>0</v>
      </c>
      <c r="P16" s="66">
        <f t="shared" si="1"/>
        <v>0</v>
      </c>
      <c r="Q16" s="53"/>
      <c r="R16" s="35"/>
    </row>
    <row r="17" spans="1:18" x14ac:dyDescent="0.25">
      <c r="A17" s="119"/>
      <c r="B17" s="67" t="s">
        <v>12</v>
      </c>
      <c r="C17" s="66"/>
      <c r="D17" s="66"/>
      <c r="E17" s="66"/>
      <c r="F17" s="68"/>
      <c r="G17" s="68"/>
      <c r="H17" s="68"/>
      <c r="I17" s="68"/>
      <c r="J17" s="68"/>
      <c r="K17" s="68"/>
      <c r="L17" s="68"/>
      <c r="M17" s="68"/>
      <c r="N17" s="68"/>
      <c r="O17" s="68"/>
      <c r="P17" s="68"/>
      <c r="Q17" s="125"/>
      <c r="R17" s="35"/>
    </row>
    <row r="18" spans="1:18" x14ac:dyDescent="0.25">
      <c r="A18" s="120"/>
      <c r="B18" s="67" t="s">
        <v>153</v>
      </c>
      <c r="C18" s="66"/>
      <c r="D18" s="66"/>
      <c r="E18" s="66"/>
      <c r="F18" s="68"/>
      <c r="G18" s="68"/>
      <c r="H18" s="68"/>
      <c r="I18" s="68"/>
      <c r="J18" s="68"/>
      <c r="K18" s="68"/>
      <c r="L18" s="68"/>
      <c r="M18" s="68"/>
      <c r="N18" s="68"/>
      <c r="O18" s="68"/>
      <c r="P18" s="68"/>
      <c r="Q18" s="125"/>
      <c r="R18" s="35"/>
    </row>
    <row r="19" spans="1:18" x14ac:dyDescent="0.25">
      <c r="A19" s="118" t="s">
        <v>79</v>
      </c>
      <c r="B19" s="65" t="s">
        <v>23</v>
      </c>
      <c r="C19" s="66"/>
      <c r="D19" s="66"/>
      <c r="E19" s="66"/>
      <c r="F19" s="66">
        <f t="shared" ref="F19:P19" si="2">ROUND(F20*F21,2)</f>
        <v>0</v>
      </c>
      <c r="G19" s="66">
        <f t="shared" si="2"/>
        <v>0</v>
      </c>
      <c r="H19" s="66">
        <f t="shared" si="2"/>
        <v>0</v>
      </c>
      <c r="I19" s="66">
        <f t="shared" si="2"/>
        <v>0</v>
      </c>
      <c r="J19" s="66">
        <f t="shared" si="2"/>
        <v>0</v>
      </c>
      <c r="K19" s="66">
        <f t="shared" si="2"/>
        <v>0</v>
      </c>
      <c r="L19" s="66">
        <f t="shared" si="2"/>
        <v>0</v>
      </c>
      <c r="M19" s="66">
        <f t="shared" si="2"/>
        <v>0</v>
      </c>
      <c r="N19" s="66">
        <f t="shared" si="2"/>
        <v>0</v>
      </c>
      <c r="O19" s="66">
        <f t="shared" si="2"/>
        <v>0</v>
      </c>
      <c r="P19" s="66">
        <f t="shared" si="2"/>
        <v>0</v>
      </c>
      <c r="Q19" s="53"/>
      <c r="R19" s="35"/>
    </row>
    <row r="20" spans="1:18" x14ac:dyDescent="0.25">
      <c r="A20" s="119"/>
      <c r="B20" s="67" t="s">
        <v>12</v>
      </c>
      <c r="C20" s="66"/>
      <c r="D20" s="66"/>
      <c r="E20" s="66"/>
      <c r="F20" s="68"/>
      <c r="G20" s="68"/>
      <c r="H20" s="68"/>
      <c r="I20" s="68"/>
      <c r="J20" s="68"/>
      <c r="K20" s="68"/>
      <c r="L20" s="68"/>
      <c r="M20" s="68"/>
      <c r="N20" s="68"/>
      <c r="O20" s="68"/>
      <c r="P20" s="68"/>
      <c r="Q20" s="125"/>
      <c r="R20" s="35"/>
    </row>
    <row r="21" spans="1:18" x14ac:dyDescent="0.25">
      <c r="A21" s="120"/>
      <c r="B21" s="67" t="s">
        <v>153</v>
      </c>
      <c r="C21" s="66"/>
      <c r="D21" s="66"/>
      <c r="E21" s="66"/>
      <c r="F21" s="68"/>
      <c r="G21" s="68"/>
      <c r="H21" s="68"/>
      <c r="I21" s="68"/>
      <c r="J21" s="68"/>
      <c r="K21" s="68"/>
      <c r="L21" s="68"/>
      <c r="M21" s="68"/>
      <c r="N21" s="68"/>
      <c r="O21" s="68"/>
      <c r="P21" s="68"/>
      <c r="Q21" s="125"/>
      <c r="R21" s="35"/>
    </row>
    <row r="22" spans="1:18" x14ac:dyDescent="0.25">
      <c r="A22" s="118" t="s">
        <v>80</v>
      </c>
      <c r="B22" s="65" t="s">
        <v>23</v>
      </c>
      <c r="C22" s="66"/>
      <c r="D22" s="66"/>
      <c r="E22" s="66"/>
      <c r="F22" s="66">
        <f t="shared" ref="F22:P22" si="3">ROUND(F23*F24,2)</f>
        <v>0</v>
      </c>
      <c r="G22" s="66">
        <f t="shared" si="3"/>
        <v>0</v>
      </c>
      <c r="H22" s="66">
        <f t="shared" si="3"/>
        <v>0</v>
      </c>
      <c r="I22" s="66">
        <f t="shared" si="3"/>
        <v>0</v>
      </c>
      <c r="J22" s="66">
        <f t="shared" si="3"/>
        <v>0</v>
      </c>
      <c r="K22" s="66">
        <f t="shared" si="3"/>
        <v>0</v>
      </c>
      <c r="L22" s="66">
        <f t="shared" si="3"/>
        <v>0</v>
      </c>
      <c r="M22" s="66">
        <f t="shared" si="3"/>
        <v>0</v>
      </c>
      <c r="N22" s="66">
        <f t="shared" si="3"/>
        <v>0</v>
      </c>
      <c r="O22" s="66">
        <f t="shared" si="3"/>
        <v>0</v>
      </c>
      <c r="P22" s="66">
        <f t="shared" si="3"/>
        <v>0</v>
      </c>
      <c r="Q22" s="53"/>
      <c r="R22" s="35"/>
    </row>
    <row r="23" spans="1:18" x14ac:dyDescent="0.25">
      <c r="A23" s="119"/>
      <c r="B23" s="67" t="s">
        <v>12</v>
      </c>
      <c r="C23" s="66"/>
      <c r="D23" s="66"/>
      <c r="E23" s="66"/>
      <c r="F23" s="68"/>
      <c r="G23" s="68"/>
      <c r="H23" s="68"/>
      <c r="I23" s="68"/>
      <c r="J23" s="68"/>
      <c r="K23" s="68"/>
      <c r="L23" s="68"/>
      <c r="M23" s="68"/>
      <c r="N23" s="68"/>
      <c r="O23" s="68"/>
      <c r="P23" s="68"/>
      <c r="Q23" s="125"/>
      <c r="R23" s="35"/>
    </row>
    <row r="24" spans="1:18" x14ac:dyDescent="0.25">
      <c r="A24" s="120"/>
      <c r="B24" s="67" t="s">
        <v>153</v>
      </c>
      <c r="C24" s="66"/>
      <c r="D24" s="66"/>
      <c r="E24" s="66"/>
      <c r="F24" s="68"/>
      <c r="G24" s="68"/>
      <c r="H24" s="68"/>
      <c r="I24" s="68"/>
      <c r="J24" s="68"/>
      <c r="K24" s="68"/>
      <c r="L24" s="68"/>
      <c r="M24" s="68"/>
      <c r="N24" s="68"/>
      <c r="O24" s="68"/>
      <c r="P24" s="68"/>
      <c r="Q24" s="125"/>
      <c r="R24" s="35"/>
    </row>
    <row r="25" spans="1:18" x14ac:dyDescent="0.25">
      <c r="A25" s="118" t="s">
        <v>81</v>
      </c>
      <c r="B25" s="65" t="s">
        <v>23</v>
      </c>
      <c r="C25" s="66"/>
      <c r="D25" s="66"/>
      <c r="E25" s="66"/>
      <c r="F25" s="66">
        <f t="shared" ref="F25:P25" si="4">ROUND(F26*F27,2)</f>
        <v>0</v>
      </c>
      <c r="G25" s="66">
        <f t="shared" si="4"/>
        <v>0</v>
      </c>
      <c r="H25" s="66">
        <f t="shared" si="4"/>
        <v>0</v>
      </c>
      <c r="I25" s="66">
        <f t="shared" si="4"/>
        <v>0</v>
      </c>
      <c r="J25" s="66">
        <f t="shared" si="4"/>
        <v>0</v>
      </c>
      <c r="K25" s="66">
        <f t="shared" si="4"/>
        <v>0</v>
      </c>
      <c r="L25" s="66">
        <f t="shared" si="4"/>
        <v>0</v>
      </c>
      <c r="M25" s="66">
        <f t="shared" si="4"/>
        <v>0</v>
      </c>
      <c r="N25" s="66">
        <f t="shared" si="4"/>
        <v>0</v>
      </c>
      <c r="O25" s="66">
        <f t="shared" si="4"/>
        <v>0</v>
      </c>
      <c r="P25" s="66">
        <f t="shared" si="4"/>
        <v>0</v>
      </c>
      <c r="Q25" s="53"/>
      <c r="R25" s="35"/>
    </row>
    <row r="26" spans="1:18" x14ac:dyDescent="0.25">
      <c r="A26" s="119"/>
      <c r="B26" s="67" t="s">
        <v>12</v>
      </c>
      <c r="C26" s="66"/>
      <c r="D26" s="66"/>
      <c r="E26" s="66"/>
      <c r="F26" s="68"/>
      <c r="G26" s="68"/>
      <c r="H26" s="68"/>
      <c r="I26" s="68"/>
      <c r="J26" s="68"/>
      <c r="K26" s="68"/>
      <c r="L26" s="68"/>
      <c r="M26" s="68"/>
      <c r="N26" s="68"/>
      <c r="O26" s="68"/>
      <c r="P26" s="68"/>
      <c r="Q26" s="125"/>
      <c r="R26" s="35"/>
    </row>
    <row r="27" spans="1:18" x14ac:dyDescent="0.25">
      <c r="A27" s="120"/>
      <c r="B27" s="67" t="s">
        <v>153</v>
      </c>
      <c r="C27" s="66"/>
      <c r="D27" s="66"/>
      <c r="E27" s="66"/>
      <c r="F27" s="68"/>
      <c r="G27" s="68"/>
      <c r="H27" s="68"/>
      <c r="I27" s="68"/>
      <c r="J27" s="68"/>
      <c r="K27" s="68"/>
      <c r="L27" s="68"/>
      <c r="M27" s="68"/>
      <c r="N27" s="68"/>
      <c r="O27" s="68"/>
      <c r="P27" s="68"/>
      <c r="Q27" s="125"/>
      <c r="R27" s="35"/>
    </row>
    <row r="28" spans="1:18" ht="17.25" thickBot="1" x14ac:dyDescent="0.3">
      <c r="A28" s="130" t="s">
        <v>13</v>
      </c>
      <c r="B28" s="131"/>
      <c r="C28" s="69"/>
      <c r="D28" s="69"/>
      <c r="E28" s="69"/>
      <c r="F28" s="69">
        <f t="shared" ref="F28:P28" si="5">F13+F16+F19+F22+F25</f>
        <v>0</v>
      </c>
      <c r="G28" s="69">
        <f t="shared" si="5"/>
        <v>0</v>
      </c>
      <c r="H28" s="69">
        <f t="shared" si="5"/>
        <v>0</v>
      </c>
      <c r="I28" s="69">
        <f t="shared" si="5"/>
        <v>0</v>
      </c>
      <c r="J28" s="69">
        <f t="shared" si="5"/>
        <v>0</v>
      </c>
      <c r="K28" s="69">
        <f t="shared" si="5"/>
        <v>0</v>
      </c>
      <c r="L28" s="69">
        <f t="shared" si="5"/>
        <v>0</v>
      </c>
      <c r="M28" s="69">
        <f t="shared" si="5"/>
        <v>0</v>
      </c>
      <c r="N28" s="69">
        <f t="shared" si="5"/>
        <v>0</v>
      </c>
      <c r="O28" s="69">
        <f t="shared" si="5"/>
        <v>0</v>
      </c>
      <c r="P28" s="69">
        <f t="shared" si="5"/>
        <v>0</v>
      </c>
      <c r="Q28" s="70"/>
      <c r="R28" s="34"/>
    </row>
    <row r="29" spans="1:18" ht="16.5" thickBot="1" x14ac:dyDescent="0.3">
      <c r="A29" s="20"/>
      <c r="B29" s="71"/>
      <c r="C29" s="11"/>
      <c r="D29" s="11"/>
      <c r="E29" s="11"/>
      <c r="F29" s="11"/>
      <c r="G29" s="11"/>
      <c r="H29" s="11"/>
      <c r="I29" s="11"/>
      <c r="J29" s="11"/>
      <c r="K29" s="11"/>
      <c r="L29" s="11"/>
      <c r="M29" s="11"/>
      <c r="N29" s="11"/>
      <c r="O29" s="11"/>
      <c r="P29" s="11"/>
      <c r="Q29" s="11"/>
      <c r="R29" s="11"/>
    </row>
    <row r="30" spans="1:18" ht="16.5" x14ac:dyDescent="0.25">
      <c r="A30" s="12"/>
      <c r="B30" s="21" t="s">
        <v>47</v>
      </c>
      <c r="C30" s="22"/>
      <c r="D30" s="22"/>
      <c r="E30" s="22"/>
      <c r="F30" s="22"/>
      <c r="G30" s="22"/>
      <c r="H30" s="22"/>
      <c r="I30" s="22"/>
      <c r="J30" s="22"/>
      <c r="K30" s="22"/>
      <c r="L30" s="22"/>
      <c r="M30" s="22"/>
      <c r="N30" s="22"/>
      <c r="O30" s="22"/>
      <c r="P30" s="22"/>
      <c r="Q30" s="22"/>
      <c r="R30" s="28"/>
    </row>
    <row r="31" spans="1:18" ht="25.5" customHeight="1" x14ac:dyDescent="0.25">
      <c r="A31" s="23"/>
      <c r="B31" s="123" t="s">
        <v>63</v>
      </c>
      <c r="C31" s="124"/>
      <c r="D31" s="124"/>
      <c r="E31" s="124"/>
      <c r="F31" s="124"/>
      <c r="G31" s="124"/>
      <c r="H31" s="124"/>
      <c r="I31" s="124"/>
      <c r="J31" s="124"/>
      <c r="K31" s="124"/>
      <c r="L31" s="124"/>
      <c r="M31" s="124"/>
      <c r="N31" s="124"/>
      <c r="O31" s="124"/>
      <c r="P31" s="124"/>
      <c r="Q31" s="18"/>
      <c r="R31" s="35"/>
    </row>
    <row r="32" spans="1:18" x14ac:dyDescent="0.25">
      <c r="A32" s="72" t="s">
        <v>77</v>
      </c>
      <c r="B32" s="65" t="s">
        <v>23</v>
      </c>
      <c r="C32" s="68"/>
      <c r="D32" s="68"/>
      <c r="E32" s="68"/>
      <c r="F32" s="68"/>
      <c r="G32" s="68"/>
      <c r="H32" s="68"/>
      <c r="I32" s="68"/>
      <c r="J32" s="68"/>
      <c r="K32" s="68"/>
      <c r="L32" s="68"/>
      <c r="M32" s="68"/>
      <c r="N32" s="68"/>
      <c r="O32" s="68"/>
      <c r="P32" s="68"/>
      <c r="Q32" s="65"/>
      <c r="R32" s="35"/>
    </row>
    <row r="33" spans="1:18" x14ac:dyDescent="0.25">
      <c r="A33" s="72" t="s">
        <v>78</v>
      </c>
      <c r="B33" s="65" t="s">
        <v>23</v>
      </c>
      <c r="C33" s="68"/>
      <c r="D33" s="68"/>
      <c r="E33" s="68"/>
      <c r="F33" s="68"/>
      <c r="G33" s="68"/>
      <c r="H33" s="68"/>
      <c r="I33" s="68"/>
      <c r="J33" s="68"/>
      <c r="K33" s="68"/>
      <c r="L33" s="68"/>
      <c r="M33" s="68"/>
      <c r="N33" s="68"/>
      <c r="O33" s="68"/>
      <c r="P33" s="68"/>
      <c r="Q33" s="65"/>
      <c r="R33" s="35"/>
    </row>
    <row r="34" spans="1:18" x14ac:dyDescent="0.25">
      <c r="A34" s="72" t="s">
        <v>79</v>
      </c>
      <c r="B34" s="65" t="s">
        <v>23</v>
      </c>
      <c r="C34" s="68"/>
      <c r="D34" s="68"/>
      <c r="E34" s="68"/>
      <c r="F34" s="68"/>
      <c r="G34" s="68"/>
      <c r="H34" s="68"/>
      <c r="I34" s="68"/>
      <c r="J34" s="68"/>
      <c r="K34" s="68"/>
      <c r="L34" s="68"/>
      <c r="M34" s="68"/>
      <c r="N34" s="68"/>
      <c r="O34" s="68"/>
      <c r="P34" s="68"/>
      <c r="Q34" s="65"/>
      <c r="R34" s="35"/>
    </row>
    <row r="35" spans="1:18" x14ac:dyDescent="0.25">
      <c r="A35" s="72" t="s">
        <v>80</v>
      </c>
      <c r="B35" s="65" t="s">
        <v>23</v>
      </c>
      <c r="C35" s="68"/>
      <c r="D35" s="68"/>
      <c r="E35" s="68"/>
      <c r="F35" s="68"/>
      <c r="G35" s="68"/>
      <c r="H35" s="68"/>
      <c r="I35" s="68"/>
      <c r="J35" s="68"/>
      <c r="K35" s="68"/>
      <c r="L35" s="68"/>
      <c r="M35" s="68"/>
      <c r="N35" s="68"/>
      <c r="O35" s="68"/>
      <c r="P35" s="68"/>
      <c r="Q35" s="65"/>
      <c r="R35" s="35"/>
    </row>
    <row r="36" spans="1:18" x14ac:dyDescent="0.25">
      <c r="A36" s="72" t="s">
        <v>81</v>
      </c>
      <c r="B36" s="65" t="s">
        <v>23</v>
      </c>
      <c r="C36" s="68"/>
      <c r="D36" s="68"/>
      <c r="E36" s="68"/>
      <c r="F36" s="68"/>
      <c r="G36" s="68"/>
      <c r="H36" s="68"/>
      <c r="I36" s="68"/>
      <c r="J36" s="68"/>
      <c r="K36" s="68"/>
      <c r="L36" s="68"/>
      <c r="M36" s="68"/>
      <c r="N36" s="68"/>
      <c r="O36" s="68"/>
      <c r="P36" s="68"/>
      <c r="Q36" s="65"/>
      <c r="R36" s="35"/>
    </row>
    <row r="37" spans="1:18" ht="17.25" thickBot="1" x14ac:dyDescent="0.3">
      <c r="A37" s="121" t="s">
        <v>13</v>
      </c>
      <c r="B37" s="122"/>
      <c r="C37" s="73">
        <f t="shared" ref="C37:P37" si="6">SUM(C32:C36)</f>
        <v>0</v>
      </c>
      <c r="D37" s="73">
        <f t="shared" si="6"/>
        <v>0</v>
      </c>
      <c r="E37" s="73">
        <f t="shared" si="6"/>
        <v>0</v>
      </c>
      <c r="F37" s="73">
        <f t="shared" si="6"/>
        <v>0</v>
      </c>
      <c r="G37" s="73">
        <f t="shared" si="6"/>
        <v>0</v>
      </c>
      <c r="H37" s="73">
        <f t="shared" si="6"/>
        <v>0</v>
      </c>
      <c r="I37" s="73">
        <f t="shared" si="6"/>
        <v>0</v>
      </c>
      <c r="J37" s="73">
        <f t="shared" si="6"/>
        <v>0</v>
      </c>
      <c r="K37" s="73">
        <f t="shared" si="6"/>
        <v>0</v>
      </c>
      <c r="L37" s="73">
        <f t="shared" si="6"/>
        <v>0</v>
      </c>
      <c r="M37" s="73">
        <f t="shared" si="6"/>
        <v>0</v>
      </c>
      <c r="N37" s="73">
        <f t="shared" si="6"/>
        <v>0</v>
      </c>
      <c r="O37" s="73">
        <f t="shared" si="6"/>
        <v>0</v>
      </c>
      <c r="P37" s="73">
        <f t="shared" si="6"/>
        <v>0</v>
      </c>
      <c r="Q37" s="70"/>
      <c r="R37" s="34"/>
    </row>
    <row r="38" spans="1:18" ht="16.5" thickBot="1" x14ac:dyDescent="0.3">
      <c r="A38" s="20"/>
      <c r="B38" s="24"/>
      <c r="C38" s="24"/>
      <c r="D38" s="11"/>
      <c r="E38" s="11"/>
      <c r="F38" s="11"/>
      <c r="G38" s="11"/>
      <c r="H38" s="11"/>
      <c r="I38" s="11"/>
      <c r="J38" s="11"/>
      <c r="K38" s="11"/>
      <c r="L38" s="11"/>
      <c r="M38" s="11"/>
      <c r="N38" s="11"/>
      <c r="O38" s="11"/>
      <c r="P38" s="11"/>
      <c r="Q38" s="11"/>
      <c r="R38" s="11"/>
    </row>
    <row r="39" spans="1:18" ht="16.5" x14ac:dyDescent="0.25">
      <c r="A39" s="12"/>
      <c r="B39" s="21" t="s">
        <v>67</v>
      </c>
      <c r="C39" s="22"/>
      <c r="D39" s="22"/>
      <c r="E39" s="22"/>
      <c r="F39" s="22"/>
      <c r="G39" s="22"/>
      <c r="H39" s="22"/>
      <c r="I39" s="22"/>
      <c r="J39" s="22"/>
      <c r="K39" s="22"/>
      <c r="L39" s="22"/>
      <c r="M39" s="22"/>
      <c r="N39" s="22"/>
      <c r="O39" s="22"/>
      <c r="P39" s="22"/>
      <c r="Q39" s="22"/>
      <c r="R39" s="28"/>
    </row>
    <row r="40" spans="1:18" x14ac:dyDescent="0.25">
      <c r="A40" s="74" t="s">
        <v>0</v>
      </c>
      <c r="B40" s="75" t="s">
        <v>2</v>
      </c>
      <c r="C40" s="76">
        <f t="shared" ref="C40:P40" si="7">C41+C44+C45</f>
        <v>0</v>
      </c>
      <c r="D40" s="76">
        <f t="shared" si="7"/>
        <v>0</v>
      </c>
      <c r="E40" s="76">
        <f t="shared" si="7"/>
        <v>0</v>
      </c>
      <c r="F40" s="76">
        <f t="shared" si="7"/>
        <v>0</v>
      </c>
      <c r="G40" s="76">
        <f t="shared" si="7"/>
        <v>0</v>
      </c>
      <c r="H40" s="76">
        <f t="shared" si="7"/>
        <v>0</v>
      </c>
      <c r="I40" s="76">
        <f t="shared" si="7"/>
        <v>0</v>
      </c>
      <c r="J40" s="76">
        <f t="shared" si="7"/>
        <v>0</v>
      </c>
      <c r="K40" s="76">
        <f t="shared" si="7"/>
        <v>0</v>
      </c>
      <c r="L40" s="76">
        <f t="shared" si="7"/>
        <v>0</v>
      </c>
      <c r="M40" s="76">
        <f t="shared" si="7"/>
        <v>0</v>
      </c>
      <c r="N40" s="76">
        <f t="shared" si="7"/>
        <v>0</v>
      </c>
      <c r="O40" s="76">
        <f t="shared" si="7"/>
        <v>0</v>
      </c>
      <c r="P40" s="76">
        <f t="shared" si="7"/>
        <v>0</v>
      </c>
      <c r="Q40" s="77"/>
      <c r="R40" s="35"/>
    </row>
    <row r="41" spans="1:18" x14ac:dyDescent="0.25">
      <c r="A41" s="72" t="s">
        <v>1</v>
      </c>
      <c r="B41" s="61" t="s">
        <v>3</v>
      </c>
      <c r="C41" s="66">
        <f t="shared" ref="C41:P41" si="8">C42+C43</f>
        <v>0</v>
      </c>
      <c r="D41" s="66">
        <f t="shared" si="8"/>
        <v>0</v>
      </c>
      <c r="E41" s="66">
        <f t="shared" si="8"/>
        <v>0</v>
      </c>
      <c r="F41" s="66">
        <f t="shared" si="8"/>
        <v>0</v>
      </c>
      <c r="G41" s="66">
        <f t="shared" si="8"/>
        <v>0</v>
      </c>
      <c r="H41" s="66">
        <f t="shared" si="8"/>
        <v>0</v>
      </c>
      <c r="I41" s="66">
        <f t="shared" si="8"/>
        <v>0</v>
      </c>
      <c r="J41" s="66">
        <f t="shared" si="8"/>
        <v>0</v>
      </c>
      <c r="K41" s="66">
        <f t="shared" si="8"/>
        <v>0</v>
      </c>
      <c r="L41" s="66">
        <f t="shared" si="8"/>
        <v>0</v>
      </c>
      <c r="M41" s="66">
        <f t="shared" si="8"/>
        <v>0</v>
      </c>
      <c r="N41" s="66">
        <f t="shared" si="8"/>
        <v>0</v>
      </c>
      <c r="O41" s="66">
        <f t="shared" si="8"/>
        <v>0</v>
      </c>
      <c r="P41" s="66">
        <f t="shared" si="8"/>
        <v>0</v>
      </c>
      <c r="Q41" s="53"/>
      <c r="R41" s="35"/>
    </row>
    <row r="42" spans="1:18" s="59" customFormat="1" ht="12.75" x14ac:dyDescent="0.25">
      <c r="A42" s="78" t="s">
        <v>77</v>
      </c>
      <c r="B42" s="79" t="s">
        <v>10</v>
      </c>
      <c r="C42" s="80">
        <f t="shared" ref="C42:P42" si="9">C28</f>
        <v>0</v>
      </c>
      <c r="D42" s="80">
        <f t="shared" si="9"/>
        <v>0</v>
      </c>
      <c r="E42" s="80">
        <f t="shared" si="9"/>
        <v>0</v>
      </c>
      <c r="F42" s="80">
        <f t="shared" si="9"/>
        <v>0</v>
      </c>
      <c r="G42" s="80">
        <f t="shared" si="9"/>
        <v>0</v>
      </c>
      <c r="H42" s="80">
        <f t="shared" si="9"/>
        <v>0</v>
      </c>
      <c r="I42" s="80">
        <f t="shared" si="9"/>
        <v>0</v>
      </c>
      <c r="J42" s="80">
        <f t="shared" si="9"/>
        <v>0</v>
      </c>
      <c r="K42" s="80">
        <f t="shared" si="9"/>
        <v>0</v>
      </c>
      <c r="L42" s="80">
        <f t="shared" si="9"/>
        <v>0</v>
      </c>
      <c r="M42" s="80">
        <f t="shared" si="9"/>
        <v>0</v>
      </c>
      <c r="N42" s="80">
        <f t="shared" si="9"/>
        <v>0</v>
      </c>
      <c r="O42" s="80">
        <f t="shared" si="9"/>
        <v>0</v>
      </c>
      <c r="P42" s="80">
        <f t="shared" si="9"/>
        <v>0</v>
      </c>
      <c r="Q42" s="81"/>
      <c r="R42" s="38"/>
    </row>
    <row r="43" spans="1:18" s="59" customFormat="1" ht="12.75" x14ac:dyDescent="0.25">
      <c r="A43" s="78" t="s">
        <v>78</v>
      </c>
      <c r="B43" s="79" t="s">
        <v>11</v>
      </c>
      <c r="C43" s="80">
        <f t="shared" ref="C43:P43" si="10">C37</f>
        <v>0</v>
      </c>
      <c r="D43" s="80">
        <f t="shared" si="10"/>
        <v>0</v>
      </c>
      <c r="E43" s="80">
        <f t="shared" si="10"/>
        <v>0</v>
      </c>
      <c r="F43" s="80">
        <f t="shared" si="10"/>
        <v>0</v>
      </c>
      <c r="G43" s="80">
        <f t="shared" si="10"/>
        <v>0</v>
      </c>
      <c r="H43" s="80">
        <f t="shared" si="10"/>
        <v>0</v>
      </c>
      <c r="I43" s="80">
        <f t="shared" si="10"/>
        <v>0</v>
      </c>
      <c r="J43" s="80">
        <f t="shared" si="10"/>
        <v>0</v>
      </c>
      <c r="K43" s="80">
        <f t="shared" si="10"/>
        <v>0</v>
      </c>
      <c r="L43" s="80">
        <f t="shared" si="10"/>
        <v>0</v>
      </c>
      <c r="M43" s="80">
        <f t="shared" si="10"/>
        <v>0</v>
      </c>
      <c r="N43" s="80">
        <f t="shared" si="10"/>
        <v>0</v>
      </c>
      <c r="O43" s="80">
        <f t="shared" si="10"/>
        <v>0</v>
      </c>
      <c r="P43" s="80">
        <f t="shared" si="10"/>
        <v>0</v>
      </c>
      <c r="Q43" s="81"/>
      <c r="R43" s="38"/>
    </row>
    <row r="44" spans="1:18" x14ac:dyDescent="0.25">
      <c r="A44" s="72" t="s">
        <v>4</v>
      </c>
      <c r="B44" s="61" t="s">
        <v>5</v>
      </c>
      <c r="C44" s="68"/>
      <c r="D44" s="68"/>
      <c r="E44" s="68"/>
      <c r="F44" s="68"/>
      <c r="G44" s="68"/>
      <c r="H44" s="68"/>
      <c r="I44" s="68"/>
      <c r="J44" s="68"/>
      <c r="K44" s="68"/>
      <c r="L44" s="68"/>
      <c r="M44" s="68"/>
      <c r="N44" s="68"/>
      <c r="O44" s="68"/>
      <c r="P44" s="68"/>
      <c r="Q44" s="65"/>
      <c r="R44" s="35"/>
    </row>
    <row r="45" spans="1:18" x14ac:dyDescent="0.25">
      <c r="A45" s="72" t="s">
        <v>6</v>
      </c>
      <c r="B45" s="61" t="s">
        <v>7</v>
      </c>
      <c r="C45" s="68"/>
      <c r="D45" s="68"/>
      <c r="E45" s="68"/>
      <c r="F45" s="68"/>
      <c r="G45" s="68"/>
      <c r="H45" s="68"/>
      <c r="I45" s="68"/>
      <c r="J45" s="68"/>
      <c r="K45" s="68"/>
      <c r="L45" s="68"/>
      <c r="M45" s="68"/>
      <c r="N45" s="68"/>
      <c r="O45" s="68"/>
      <c r="P45" s="68"/>
      <c r="Q45" s="65"/>
      <c r="R45" s="35"/>
    </row>
    <row r="46" spans="1:18" x14ac:dyDescent="0.25">
      <c r="A46" s="74" t="s">
        <v>8</v>
      </c>
      <c r="B46" s="75" t="s">
        <v>9</v>
      </c>
      <c r="C46" s="76">
        <f t="shared" ref="C46:P46" si="11">C47+C56</f>
        <v>0</v>
      </c>
      <c r="D46" s="76">
        <f t="shared" si="11"/>
        <v>0</v>
      </c>
      <c r="E46" s="76">
        <f t="shared" si="11"/>
        <v>0</v>
      </c>
      <c r="F46" s="76">
        <f t="shared" si="11"/>
        <v>0</v>
      </c>
      <c r="G46" s="76">
        <f t="shared" si="11"/>
        <v>0</v>
      </c>
      <c r="H46" s="76">
        <f t="shared" si="11"/>
        <v>0</v>
      </c>
      <c r="I46" s="76">
        <f t="shared" si="11"/>
        <v>0</v>
      </c>
      <c r="J46" s="76">
        <f t="shared" si="11"/>
        <v>0</v>
      </c>
      <c r="K46" s="76">
        <f t="shared" si="11"/>
        <v>0</v>
      </c>
      <c r="L46" s="76">
        <f t="shared" si="11"/>
        <v>0</v>
      </c>
      <c r="M46" s="76">
        <f t="shared" si="11"/>
        <v>0</v>
      </c>
      <c r="N46" s="76">
        <f t="shared" si="11"/>
        <v>0</v>
      </c>
      <c r="O46" s="76">
        <f t="shared" si="11"/>
        <v>0</v>
      </c>
      <c r="P46" s="76">
        <f t="shared" si="11"/>
        <v>0</v>
      </c>
      <c r="Q46" s="77"/>
      <c r="R46" s="35"/>
    </row>
    <row r="47" spans="1:18" x14ac:dyDescent="0.25">
      <c r="A47" s="72" t="s">
        <v>1</v>
      </c>
      <c r="B47" s="61" t="s">
        <v>66</v>
      </c>
      <c r="C47" s="66">
        <f t="shared" ref="C47:P47" si="12">SUM(C48:C55)</f>
        <v>0</v>
      </c>
      <c r="D47" s="66">
        <f t="shared" si="12"/>
        <v>0</v>
      </c>
      <c r="E47" s="66">
        <f t="shared" si="12"/>
        <v>0</v>
      </c>
      <c r="F47" s="66">
        <f t="shared" si="12"/>
        <v>0</v>
      </c>
      <c r="G47" s="66">
        <f t="shared" si="12"/>
        <v>0</v>
      </c>
      <c r="H47" s="66">
        <f t="shared" si="12"/>
        <v>0</v>
      </c>
      <c r="I47" s="66">
        <f t="shared" si="12"/>
        <v>0</v>
      </c>
      <c r="J47" s="66">
        <f t="shared" si="12"/>
        <v>0</v>
      </c>
      <c r="K47" s="66">
        <f t="shared" si="12"/>
        <v>0</v>
      </c>
      <c r="L47" s="66">
        <f t="shared" si="12"/>
        <v>0</v>
      </c>
      <c r="M47" s="66">
        <f t="shared" si="12"/>
        <v>0</v>
      </c>
      <c r="N47" s="66">
        <f t="shared" si="12"/>
        <v>0</v>
      </c>
      <c r="O47" s="66">
        <f t="shared" si="12"/>
        <v>0</v>
      </c>
      <c r="P47" s="66">
        <f t="shared" si="12"/>
        <v>0</v>
      </c>
      <c r="Q47" s="53"/>
      <c r="R47" s="35"/>
    </row>
    <row r="48" spans="1:18" s="59" customFormat="1" ht="12.75" x14ac:dyDescent="0.25">
      <c r="A48" s="82" t="s">
        <v>77</v>
      </c>
      <c r="B48" s="79" t="s">
        <v>14</v>
      </c>
      <c r="C48" s="83"/>
      <c r="D48" s="83"/>
      <c r="E48" s="83"/>
      <c r="F48" s="83"/>
      <c r="G48" s="83"/>
      <c r="H48" s="83"/>
      <c r="I48" s="83"/>
      <c r="J48" s="83"/>
      <c r="K48" s="83"/>
      <c r="L48" s="83"/>
      <c r="M48" s="83"/>
      <c r="N48" s="83"/>
      <c r="O48" s="83"/>
      <c r="P48" s="83"/>
      <c r="Q48" s="84"/>
      <c r="R48" s="38"/>
    </row>
    <row r="49" spans="1:18" s="59" customFormat="1" ht="12.75" x14ac:dyDescent="0.25">
      <c r="A49" s="82" t="s">
        <v>78</v>
      </c>
      <c r="B49" s="79" t="s">
        <v>15</v>
      </c>
      <c r="C49" s="83"/>
      <c r="D49" s="83"/>
      <c r="E49" s="83"/>
      <c r="F49" s="83"/>
      <c r="G49" s="83"/>
      <c r="H49" s="83"/>
      <c r="I49" s="83"/>
      <c r="J49" s="83"/>
      <c r="K49" s="83"/>
      <c r="L49" s="83"/>
      <c r="M49" s="83"/>
      <c r="N49" s="83"/>
      <c r="O49" s="83"/>
      <c r="P49" s="83"/>
      <c r="Q49" s="84"/>
      <c r="R49" s="38"/>
    </row>
    <row r="50" spans="1:18" s="59" customFormat="1" ht="12.75" x14ac:dyDescent="0.25">
      <c r="A50" s="82" t="s">
        <v>79</v>
      </c>
      <c r="B50" s="79" t="s">
        <v>16</v>
      </c>
      <c r="C50" s="83"/>
      <c r="D50" s="83"/>
      <c r="E50" s="83"/>
      <c r="F50" s="83"/>
      <c r="G50" s="83"/>
      <c r="H50" s="83"/>
      <c r="I50" s="83"/>
      <c r="J50" s="83"/>
      <c r="K50" s="83"/>
      <c r="L50" s="83"/>
      <c r="M50" s="83"/>
      <c r="N50" s="83"/>
      <c r="O50" s="83"/>
      <c r="P50" s="83"/>
      <c r="Q50" s="84"/>
      <c r="R50" s="38"/>
    </row>
    <row r="51" spans="1:18" s="59" customFormat="1" ht="12.75" x14ac:dyDescent="0.25">
      <c r="A51" s="82" t="s">
        <v>80</v>
      </c>
      <c r="B51" s="79" t="s">
        <v>17</v>
      </c>
      <c r="C51" s="83"/>
      <c r="D51" s="83"/>
      <c r="E51" s="83"/>
      <c r="F51" s="83"/>
      <c r="G51" s="83"/>
      <c r="H51" s="83"/>
      <c r="I51" s="83"/>
      <c r="J51" s="83"/>
      <c r="K51" s="83"/>
      <c r="L51" s="83"/>
      <c r="M51" s="83"/>
      <c r="N51" s="83"/>
      <c r="O51" s="83"/>
      <c r="P51" s="83"/>
      <c r="Q51" s="84"/>
      <c r="R51" s="38"/>
    </row>
    <row r="52" spans="1:18" s="59" customFormat="1" ht="12.75" x14ac:dyDescent="0.25">
      <c r="A52" s="82" t="s">
        <v>81</v>
      </c>
      <c r="B52" s="79" t="s">
        <v>18</v>
      </c>
      <c r="C52" s="83"/>
      <c r="D52" s="83"/>
      <c r="E52" s="83"/>
      <c r="F52" s="83"/>
      <c r="G52" s="83"/>
      <c r="H52" s="83"/>
      <c r="I52" s="83"/>
      <c r="J52" s="83"/>
      <c r="K52" s="83"/>
      <c r="L52" s="83"/>
      <c r="M52" s="83"/>
      <c r="N52" s="83"/>
      <c r="O52" s="83"/>
      <c r="P52" s="83"/>
      <c r="Q52" s="84"/>
      <c r="R52" s="38"/>
    </row>
    <row r="53" spans="1:18" s="59" customFormat="1" ht="12.75" x14ac:dyDescent="0.25">
      <c r="A53" s="82" t="s">
        <v>82</v>
      </c>
      <c r="B53" s="79" t="s">
        <v>19</v>
      </c>
      <c r="C53" s="83"/>
      <c r="D53" s="83"/>
      <c r="E53" s="83"/>
      <c r="F53" s="83"/>
      <c r="G53" s="83"/>
      <c r="H53" s="83"/>
      <c r="I53" s="83"/>
      <c r="J53" s="83"/>
      <c r="K53" s="83"/>
      <c r="L53" s="83"/>
      <c r="M53" s="83"/>
      <c r="N53" s="83"/>
      <c r="O53" s="83"/>
      <c r="P53" s="83"/>
      <c r="Q53" s="84"/>
      <c r="R53" s="38"/>
    </row>
    <row r="54" spans="1:18" s="59" customFormat="1" ht="12.75" x14ac:dyDescent="0.25">
      <c r="A54" s="82" t="s">
        <v>83</v>
      </c>
      <c r="B54" s="79" t="s">
        <v>20</v>
      </c>
      <c r="C54" s="83"/>
      <c r="D54" s="83"/>
      <c r="E54" s="83"/>
      <c r="F54" s="83"/>
      <c r="G54" s="83"/>
      <c r="H54" s="83"/>
      <c r="I54" s="83"/>
      <c r="J54" s="83"/>
      <c r="K54" s="83"/>
      <c r="L54" s="83"/>
      <c r="M54" s="83"/>
      <c r="N54" s="83"/>
      <c r="O54" s="83"/>
      <c r="P54" s="83"/>
      <c r="Q54" s="84"/>
      <c r="R54" s="38"/>
    </row>
    <row r="55" spans="1:18" s="59" customFormat="1" ht="12.75" x14ac:dyDescent="0.25">
      <c r="A55" s="82" t="s">
        <v>84</v>
      </c>
      <c r="B55" s="79" t="s">
        <v>21</v>
      </c>
      <c r="C55" s="83"/>
      <c r="D55" s="83"/>
      <c r="E55" s="83"/>
      <c r="F55" s="83"/>
      <c r="G55" s="83"/>
      <c r="H55" s="83"/>
      <c r="I55" s="83"/>
      <c r="J55" s="83"/>
      <c r="K55" s="83"/>
      <c r="L55" s="83"/>
      <c r="M55" s="83"/>
      <c r="N55" s="83"/>
      <c r="O55" s="83"/>
      <c r="P55" s="83"/>
      <c r="Q55" s="84"/>
      <c r="R55" s="38"/>
    </row>
    <row r="56" spans="1:18" x14ac:dyDescent="0.25">
      <c r="A56" s="72" t="s">
        <v>4</v>
      </c>
      <c r="B56" s="61" t="s">
        <v>22</v>
      </c>
      <c r="C56" s="66"/>
      <c r="D56" s="66"/>
      <c r="E56" s="66"/>
      <c r="F56" s="66">
        <f>F57+F63+F69+F75+F81+F87+F93+F99</f>
        <v>0</v>
      </c>
      <c r="G56" s="66">
        <f t="shared" ref="G56:P56" si="13">G57+G63+G69+G75+G81+G87+G93+G99</f>
        <v>0</v>
      </c>
      <c r="H56" s="66">
        <f t="shared" si="13"/>
        <v>0</v>
      </c>
      <c r="I56" s="66">
        <f t="shared" si="13"/>
        <v>0</v>
      </c>
      <c r="J56" s="66">
        <f t="shared" si="13"/>
        <v>0</v>
      </c>
      <c r="K56" s="66">
        <f t="shared" si="13"/>
        <v>0</v>
      </c>
      <c r="L56" s="66">
        <f t="shared" si="13"/>
        <v>0</v>
      </c>
      <c r="M56" s="66">
        <f t="shared" si="13"/>
        <v>0</v>
      </c>
      <c r="N56" s="66">
        <f t="shared" si="13"/>
        <v>0</v>
      </c>
      <c r="O56" s="66">
        <f t="shared" si="13"/>
        <v>0</v>
      </c>
      <c r="P56" s="66">
        <f t="shared" si="13"/>
        <v>0</v>
      </c>
      <c r="Q56" s="53"/>
      <c r="R56" s="35"/>
    </row>
    <row r="57" spans="1:18" s="59" customFormat="1" ht="12.75" x14ac:dyDescent="0.25">
      <c r="A57" s="82" t="s">
        <v>77</v>
      </c>
      <c r="B57" s="79" t="s">
        <v>14</v>
      </c>
      <c r="C57" s="80"/>
      <c r="D57" s="80"/>
      <c r="E57" s="80"/>
      <c r="F57" s="83"/>
      <c r="G57" s="83"/>
      <c r="H57" s="83"/>
      <c r="I57" s="83"/>
      <c r="J57" s="83"/>
      <c r="K57" s="83"/>
      <c r="L57" s="83"/>
      <c r="M57" s="83"/>
      <c r="N57" s="83"/>
      <c r="O57" s="83"/>
      <c r="P57" s="83"/>
      <c r="Q57" s="84"/>
      <c r="R57" s="38"/>
    </row>
    <row r="58" spans="1:18" s="59" customFormat="1" ht="12.75" hidden="1" outlineLevel="1" x14ac:dyDescent="0.25">
      <c r="A58" s="82"/>
      <c r="B58" s="85" t="s">
        <v>25</v>
      </c>
      <c r="C58" s="80"/>
      <c r="D58" s="80"/>
      <c r="E58" s="80"/>
      <c r="F58" s="83"/>
      <c r="G58" s="83"/>
      <c r="H58" s="83"/>
      <c r="I58" s="83"/>
      <c r="J58" s="83"/>
      <c r="K58" s="83"/>
      <c r="L58" s="83"/>
      <c r="M58" s="83"/>
      <c r="N58" s="83"/>
      <c r="O58" s="83"/>
      <c r="P58" s="83"/>
      <c r="Q58" s="84"/>
      <c r="R58" s="38"/>
    </row>
    <row r="59" spans="1:18" s="59" customFormat="1" ht="12.75" hidden="1" outlineLevel="1" x14ac:dyDescent="0.25">
      <c r="A59" s="82"/>
      <c r="B59" s="85" t="s">
        <v>25</v>
      </c>
      <c r="C59" s="80"/>
      <c r="D59" s="80"/>
      <c r="E59" s="80"/>
      <c r="F59" s="83"/>
      <c r="G59" s="83"/>
      <c r="H59" s="83"/>
      <c r="I59" s="83"/>
      <c r="J59" s="83"/>
      <c r="K59" s="83"/>
      <c r="L59" s="83"/>
      <c r="M59" s="83"/>
      <c r="N59" s="83"/>
      <c r="O59" s="83"/>
      <c r="P59" s="83"/>
      <c r="Q59" s="84"/>
      <c r="R59" s="38"/>
    </row>
    <row r="60" spans="1:18" s="59" customFormat="1" ht="12.75" hidden="1" outlineLevel="1" x14ac:dyDescent="0.25">
      <c r="A60" s="82"/>
      <c r="B60" s="85" t="s">
        <v>25</v>
      </c>
      <c r="C60" s="80"/>
      <c r="D60" s="80"/>
      <c r="E60" s="80"/>
      <c r="F60" s="83"/>
      <c r="G60" s="83"/>
      <c r="H60" s="83"/>
      <c r="I60" s="83"/>
      <c r="J60" s="83"/>
      <c r="K60" s="83"/>
      <c r="L60" s="83"/>
      <c r="M60" s="83"/>
      <c r="N60" s="83"/>
      <c r="O60" s="83"/>
      <c r="P60" s="83"/>
      <c r="Q60" s="84"/>
      <c r="R60" s="38"/>
    </row>
    <row r="61" spans="1:18" s="59" customFormat="1" ht="12.75" hidden="1" outlineLevel="1" x14ac:dyDescent="0.25">
      <c r="A61" s="82"/>
      <c r="B61" s="85" t="s">
        <v>25</v>
      </c>
      <c r="C61" s="80"/>
      <c r="D61" s="80"/>
      <c r="E61" s="80"/>
      <c r="F61" s="83"/>
      <c r="G61" s="83"/>
      <c r="H61" s="83"/>
      <c r="I61" s="83"/>
      <c r="J61" s="83"/>
      <c r="K61" s="83"/>
      <c r="L61" s="83"/>
      <c r="M61" s="83"/>
      <c r="N61" s="83"/>
      <c r="O61" s="83"/>
      <c r="P61" s="83"/>
      <c r="Q61" s="84"/>
      <c r="R61" s="38"/>
    </row>
    <row r="62" spans="1:18" s="59" customFormat="1" ht="12.75" hidden="1" outlineLevel="1" x14ac:dyDescent="0.25">
      <c r="A62" s="82"/>
      <c r="B62" s="85" t="s">
        <v>25</v>
      </c>
      <c r="C62" s="80"/>
      <c r="D62" s="80"/>
      <c r="E62" s="80"/>
      <c r="F62" s="83"/>
      <c r="G62" s="83"/>
      <c r="H62" s="83"/>
      <c r="I62" s="83"/>
      <c r="J62" s="83"/>
      <c r="K62" s="83"/>
      <c r="L62" s="83"/>
      <c r="M62" s="83"/>
      <c r="N62" s="83"/>
      <c r="O62" s="83"/>
      <c r="P62" s="83"/>
      <c r="Q62" s="84"/>
      <c r="R62" s="38"/>
    </row>
    <row r="63" spans="1:18" s="59" customFormat="1" ht="12.75" collapsed="1" x14ac:dyDescent="0.25">
      <c r="A63" s="82" t="s">
        <v>78</v>
      </c>
      <c r="B63" s="79" t="s">
        <v>15</v>
      </c>
      <c r="C63" s="80"/>
      <c r="D63" s="80"/>
      <c r="E63" s="80"/>
      <c r="F63" s="83"/>
      <c r="G63" s="83"/>
      <c r="H63" s="83"/>
      <c r="I63" s="83"/>
      <c r="J63" s="83"/>
      <c r="K63" s="83"/>
      <c r="L63" s="83"/>
      <c r="M63" s="83"/>
      <c r="N63" s="83"/>
      <c r="O63" s="83"/>
      <c r="P63" s="83"/>
      <c r="Q63" s="84"/>
      <c r="R63" s="38"/>
    </row>
    <row r="64" spans="1:18" s="59" customFormat="1" ht="12.75" hidden="1" outlineLevel="1" x14ac:dyDescent="0.25">
      <c r="A64" s="82"/>
      <c r="B64" s="85" t="s">
        <v>25</v>
      </c>
      <c r="C64" s="80"/>
      <c r="D64" s="80"/>
      <c r="E64" s="80"/>
      <c r="F64" s="83"/>
      <c r="G64" s="83"/>
      <c r="H64" s="83"/>
      <c r="I64" s="83"/>
      <c r="J64" s="83"/>
      <c r="K64" s="83"/>
      <c r="L64" s="83"/>
      <c r="M64" s="83"/>
      <c r="N64" s="83"/>
      <c r="O64" s="83"/>
      <c r="P64" s="83"/>
      <c r="Q64" s="84"/>
      <c r="R64" s="38"/>
    </row>
    <row r="65" spans="1:18" s="59" customFormat="1" ht="12.75" hidden="1" outlineLevel="1" x14ac:dyDescent="0.25">
      <c r="A65" s="82"/>
      <c r="B65" s="85" t="s">
        <v>25</v>
      </c>
      <c r="C65" s="80"/>
      <c r="D65" s="80"/>
      <c r="E65" s="80"/>
      <c r="F65" s="83"/>
      <c r="G65" s="83"/>
      <c r="H65" s="83"/>
      <c r="I65" s="83"/>
      <c r="J65" s="83"/>
      <c r="K65" s="83"/>
      <c r="L65" s="83"/>
      <c r="M65" s="83"/>
      <c r="N65" s="83"/>
      <c r="O65" s="83"/>
      <c r="P65" s="83"/>
      <c r="Q65" s="84"/>
      <c r="R65" s="38"/>
    </row>
    <row r="66" spans="1:18" s="59" customFormat="1" ht="12.75" hidden="1" outlineLevel="1" x14ac:dyDescent="0.25">
      <c r="A66" s="82"/>
      <c r="B66" s="85" t="s">
        <v>25</v>
      </c>
      <c r="C66" s="80"/>
      <c r="D66" s="80"/>
      <c r="E66" s="80"/>
      <c r="F66" s="83"/>
      <c r="G66" s="83"/>
      <c r="H66" s="83"/>
      <c r="I66" s="83"/>
      <c r="J66" s="83"/>
      <c r="K66" s="83"/>
      <c r="L66" s="83"/>
      <c r="M66" s="83"/>
      <c r="N66" s="83"/>
      <c r="O66" s="83"/>
      <c r="P66" s="83"/>
      <c r="Q66" s="84"/>
      <c r="R66" s="38"/>
    </row>
    <row r="67" spans="1:18" s="59" customFormat="1" ht="12.75" hidden="1" outlineLevel="1" x14ac:dyDescent="0.25">
      <c r="A67" s="82"/>
      <c r="B67" s="85" t="s">
        <v>25</v>
      </c>
      <c r="C67" s="80"/>
      <c r="D67" s="80"/>
      <c r="E67" s="80"/>
      <c r="F67" s="83"/>
      <c r="G67" s="83"/>
      <c r="H67" s="83"/>
      <c r="I67" s="83"/>
      <c r="J67" s="83"/>
      <c r="K67" s="83"/>
      <c r="L67" s="83"/>
      <c r="M67" s="83"/>
      <c r="N67" s="83"/>
      <c r="O67" s="83"/>
      <c r="P67" s="83"/>
      <c r="Q67" s="84"/>
      <c r="R67" s="38"/>
    </row>
    <row r="68" spans="1:18" s="59" customFormat="1" ht="12.75" hidden="1" outlineLevel="1" x14ac:dyDescent="0.25">
      <c r="A68" s="82"/>
      <c r="B68" s="85" t="s">
        <v>25</v>
      </c>
      <c r="C68" s="80"/>
      <c r="D68" s="80"/>
      <c r="E68" s="80"/>
      <c r="F68" s="83"/>
      <c r="G68" s="83"/>
      <c r="H68" s="83"/>
      <c r="I68" s="83"/>
      <c r="J68" s="83"/>
      <c r="K68" s="83"/>
      <c r="L68" s="83"/>
      <c r="M68" s="83"/>
      <c r="N68" s="83"/>
      <c r="O68" s="83"/>
      <c r="P68" s="83"/>
      <c r="Q68" s="84"/>
      <c r="R68" s="38"/>
    </row>
    <row r="69" spans="1:18" s="59" customFormat="1" ht="12.75" collapsed="1" x14ac:dyDescent="0.25">
      <c r="A69" s="82" t="s">
        <v>79</v>
      </c>
      <c r="B69" s="79" t="s">
        <v>16</v>
      </c>
      <c r="C69" s="80"/>
      <c r="D69" s="80"/>
      <c r="E69" s="80"/>
      <c r="F69" s="83"/>
      <c r="G69" s="83"/>
      <c r="H69" s="83"/>
      <c r="I69" s="83"/>
      <c r="J69" s="83"/>
      <c r="K69" s="83"/>
      <c r="L69" s="83"/>
      <c r="M69" s="83"/>
      <c r="N69" s="83"/>
      <c r="O69" s="83"/>
      <c r="P69" s="83"/>
      <c r="Q69" s="84"/>
      <c r="R69" s="38"/>
    </row>
    <row r="70" spans="1:18" s="59" customFormat="1" ht="12.75" hidden="1" outlineLevel="1" x14ac:dyDescent="0.25">
      <c r="A70" s="82"/>
      <c r="B70" s="85" t="s">
        <v>25</v>
      </c>
      <c r="C70" s="80"/>
      <c r="D70" s="80"/>
      <c r="E70" s="80"/>
      <c r="F70" s="83"/>
      <c r="G70" s="83"/>
      <c r="H70" s="83"/>
      <c r="I70" s="83"/>
      <c r="J70" s="83"/>
      <c r="K70" s="83"/>
      <c r="L70" s="83"/>
      <c r="M70" s="83"/>
      <c r="N70" s="83"/>
      <c r="O70" s="83"/>
      <c r="P70" s="83"/>
      <c r="Q70" s="84"/>
      <c r="R70" s="38"/>
    </row>
    <row r="71" spans="1:18" s="59" customFormat="1" ht="12.75" hidden="1" outlineLevel="1" x14ac:dyDescent="0.25">
      <c r="A71" s="82"/>
      <c r="B71" s="85" t="s">
        <v>25</v>
      </c>
      <c r="C71" s="80"/>
      <c r="D71" s="80"/>
      <c r="E71" s="80"/>
      <c r="F71" s="83"/>
      <c r="G71" s="83"/>
      <c r="H71" s="83"/>
      <c r="I71" s="83"/>
      <c r="J71" s="83"/>
      <c r="K71" s="83"/>
      <c r="L71" s="83"/>
      <c r="M71" s="83"/>
      <c r="N71" s="83"/>
      <c r="O71" s="83"/>
      <c r="P71" s="83"/>
      <c r="Q71" s="84"/>
      <c r="R71" s="38"/>
    </row>
    <row r="72" spans="1:18" s="59" customFormat="1" ht="12.75" hidden="1" outlineLevel="1" x14ac:dyDescent="0.25">
      <c r="A72" s="82"/>
      <c r="B72" s="85" t="s">
        <v>25</v>
      </c>
      <c r="C72" s="80"/>
      <c r="D72" s="80"/>
      <c r="E72" s="80"/>
      <c r="F72" s="83"/>
      <c r="G72" s="83"/>
      <c r="H72" s="83"/>
      <c r="I72" s="83"/>
      <c r="J72" s="83"/>
      <c r="K72" s="83"/>
      <c r="L72" s="83"/>
      <c r="M72" s="83"/>
      <c r="N72" s="83"/>
      <c r="O72" s="83"/>
      <c r="P72" s="83"/>
      <c r="Q72" s="84"/>
      <c r="R72" s="38"/>
    </row>
    <row r="73" spans="1:18" s="59" customFormat="1" ht="12.75" hidden="1" outlineLevel="1" x14ac:dyDescent="0.25">
      <c r="A73" s="82"/>
      <c r="B73" s="85" t="s">
        <v>25</v>
      </c>
      <c r="C73" s="80"/>
      <c r="D73" s="80"/>
      <c r="E73" s="80"/>
      <c r="F73" s="83"/>
      <c r="G73" s="83"/>
      <c r="H73" s="83"/>
      <c r="I73" s="83"/>
      <c r="J73" s="83"/>
      <c r="K73" s="83"/>
      <c r="L73" s="83"/>
      <c r="M73" s="83"/>
      <c r="N73" s="83"/>
      <c r="O73" s="83"/>
      <c r="P73" s="83"/>
      <c r="Q73" s="84"/>
      <c r="R73" s="38"/>
    </row>
    <row r="74" spans="1:18" s="59" customFormat="1" ht="12.75" hidden="1" outlineLevel="1" x14ac:dyDescent="0.25">
      <c r="A74" s="82"/>
      <c r="B74" s="85" t="s">
        <v>25</v>
      </c>
      <c r="C74" s="80"/>
      <c r="D74" s="80"/>
      <c r="E74" s="80"/>
      <c r="F74" s="83"/>
      <c r="G74" s="83"/>
      <c r="H74" s="83"/>
      <c r="I74" s="83"/>
      <c r="J74" s="83"/>
      <c r="K74" s="83"/>
      <c r="L74" s="83"/>
      <c r="M74" s="83"/>
      <c r="N74" s="83"/>
      <c r="O74" s="83"/>
      <c r="P74" s="83"/>
      <c r="Q74" s="84"/>
      <c r="R74" s="38"/>
    </row>
    <row r="75" spans="1:18" s="59" customFormat="1" ht="12.75" collapsed="1" x14ac:dyDescent="0.25">
      <c r="A75" s="82" t="s">
        <v>80</v>
      </c>
      <c r="B75" s="79" t="s">
        <v>17</v>
      </c>
      <c r="C75" s="80"/>
      <c r="D75" s="80"/>
      <c r="E75" s="80"/>
      <c r="F75" s="83"/>
      <c r="G75" s="83"/>
      <c r="H75" s="83"/>
      <c r="I75" s="83"/>
      <c r="J75" s="83"/>
      <c r="K75" s="83"/>
      <c r="L75" s="83"/>
      <c r="M75" s="83"/>
      <c r="N75" s="83"/>
      <c r="O75" s="83"/>
      <c r="P75" s="83"/>
      <c r="Q75" s="84"/>
      <c r="R75" s="38"/>
    </row>
    <row r="76" spans="1:18" s="59" customFormat="1" ht="12.75" hidden="1" outlineLevel="1" x14ac:dyDescent="0.25">
      <c r="A76" s="82"/>
      <c r="B76" s="85" t="s">
        <v>25</v>
      </c>
      <c r="C76" s="80"/>
      <c r="D76" s="80"/>
      <c r="E76" s="80"/>
      <c r="F76" s="83"/>
      <c r="G76" s="83"/>
      <c r="H76" s="83"/>
      <c r="I76" s="83"/>
      <c r="J76" s="83"/>
      <c r="K76" s="83"/>
      <c r="L76" s="83"/>
      <c r="M76" s="83"/>
      <c r="N76" s="83"/>
      <c r="O76" s="83"/>
      <c r="P76" s="83"/>
      <c r="Q76" s="84"/>
      <c r="R76" s="38"/>
    </row>
    <row r="77" spans="1:18" s="59" customFormat="1" ht="12.75" hidden="1" outlineLevel="1" x14ac:dyDescent="0.25">
      <c r="A77" s="82"/>
      <c r="B77" s="85" t="s">
        <v>25</v>
      </c>
      <c r="C77" s="80"/>
      <c r="D77" s="80"/>
      <c r="E77" s="80"/>
      <c r="F77" s="83"/>
      <c r="G77" s="83"/>
      <c r="H77" s="83"/>
      <c r="I77" s="83"/>
      <c r="J77" s="83"/>
      <c r="K77" s="83"/>
      <c r="L77" s="83"/>
      <c r="M77" s="83"/>
      <c r="N77" s="83"/>
      <c r="O77" s="83"/>
      <c r="P77" s="83"/>
      <c r="Q77" s="84"/>
      <c r="R77" s="38"/>
    </row>
    <row r="78" spans="1:18" s="59" customFormat="1" ht="12.75" hidden="1" outlineLevel="1" x14ac:dyDescent="0.25">
      <c r="A78" s="82"/>
      <c r="B78" s="85" t="s">
        <v>25</v>
      </c>
      <c r="C78" s="80"/>
      <c r="D78" s="80"/>
      <c r="E78" s="80"/>
      <c r="F78" s="83"/>
      <c r="G78" s="83"/>
      <c r="H78" s="83"/>
      <c r="I78" s="83"/>
      <c r="J78" s="83"/>
      <c r="K78" s="83"/>
      <c r="L78" s="83"/>
      <c r="M78" s="83"/>
      <c r="N78" s="83"/>
      <c r="O78" s="83"/>
      <c r="P78" s="83"/>
      <c r="Q78" s="84"/>
      <c r="R78" s="38"/>
    </row>
    <row r="79" spans="1:18" s="59" customFormat="1" ht="12.75" hidden="1" outlineLevel="1" x14ac:dyDescent="0.25">
      <c r="A79" s="82"/>
      <c r="B79" s="85" t="s">
        <v>25</v>
      </c>
      <c r="C79" s="80"/>
      <c r="D79" s="80"/>
      <c r="E79" s="80"/>
      <c r="F79" s="83"/>
      <c r="G79" s="83"/>
      <c r="H79" s="83"/>
      <c r="I79" s="83"/>
      <c r="J79" s="83"/>
      <c r="K79" s="83"/>
      <c r="L79" s="83"/>
      <c r="M79" s="83"/>
      <c r="N79" s="83"/>
      <c r="O79" s="83"/>
      <c r="P79" s="83"/>
      <c r="Q79" s="84"/>
      <c r="R79" s="38"/>
    </row>
    <row r="80" spans="1:18" s="59" customFormat="1" ht="12.75" hidden="1" outlineLevel="1" x14ac:dyDescent="0.25">
      <c r="A80" s="82"/>
      <c r="B80" s="85" t="s">
        <v>25</v>
      </c>
      <c r="C80" s="80"/>
      <c r="D80" s="80"/>
      <c r="E80" s="80"/>
      <c r="F80" s="83"/>
      <c r="G80" s="83"/>
      <c r="H80" s="83"/>
      <c r="I80" s="83"/>
      <c r="J80" s="83"/>
      <c r="K80" s="83"/>
      <c r="L80" s="83"/>
      <c r="M80" s="83"/>
      <c r="N80" s="83"/>
      <c r="O80" s="83"/>
      <c r="P80" s="83"/>
      <c r="Q80" s="84"/>
      <c r="R80" s="38"/>
    </row>
    <row r="81" spans="1:18" s="59" customFormat="1" ht="12.75" collapsed="1" x14ac:dyDescent="0.25">
      <c r="A81" s="82" t="s">
        <v>81</v>
      </c>
      <c r="B81" s="79" t="s">
        <v>18</v>
      </c>
      <c r="C81" s="80"/>
      <c r="D81" s="80"/>
      <c r="E81" s="80"/>
      <c r="F81" s="83"/>
      <c r="G81" s="83"/>
      <c r="H81" s="83"/>
      <c r="I81" s="83"/>
      <c r="J81" s="83"/>
      <c r="K81" s="83"/>
      <c r="L81" s="83"/>
      <c r="M81" s="83"/>
      <c r="N81" s="83"/>
      <c r="O81" s="83"/>
      <c r="P81" s="83"/>
      <c r="Q81" s="84"/>
      <c r="R81" s="38"/>
    </row>
    <row r="82" spans="1:18" s="59" customFormat="1" ht="12.75" hidden="1" outlineLevel="1" x14ac:dyDescent="0.25">
      <c r="A82" s="82"/>
      <c r="B82" s="85" t="s">
        <v>25</v>
      </c>
      <c r="C82" s="80"/>
      <c r="D82" s="80"/>
      <c r="E82" s="80"/>
      <c r="F82" s="83"/>
      <c r="G82" s="83"/>
      <c r="H82" s="83"/>
      <c r="I82" s="83"/>
      <c r="J82" s="83"/>
      <c r="K82" s="83"/>
      <c r="L82" s="83"/>
      <c r="M82" s="83"/>
      <c r="N82" s="83"/>
      <c r="O82" s="83"/>
      <c r="P82" s="83"/>
      <c r="Q82" s="84"/>
      <c r="R82" s="38"/>
    </row>
    <row r="83" spans="1:18" s="59" customFormat="1" ht="12.75" hidden="1" outlineLevel="1" x14ac:dyDescent="0.25">
      <c r="A83" s="82"/>
      <c r="B83" s="85" t="s">
        <v>25</v>
      </c>
      <c r="C83" s="80"/>
      <c r="D83" s="80"/>
      <c r="E83" s="80"/>
      <c r="F83" s="83"/>
      <c r="G83" s="83"/>
      <c r="H83" s="83"/>
      <c r="I83" s="83"/>
      <c r="J83" s="83"/>
      <c r="K83" s="83"/>
      <c r="L83" s="83"/>
      <c r="M83" s="83"/>
      <c r="N83" s="83"/>
      <c r="O83" s="83"/>
      <c r="P83" s="83"/>
      <c r="Q83" s="84"/>
      <c r="R83" s="38"/>
    </row>
    <row r="84" spans="1:18" s="59" customFormat="1" ht="12.75" hidden="1" outlineLevel="1" x14ac:dyDescent="0.25">
      <c r="A84" s="82"/>
      <c r="B84" s="85" t="s">
        <v>25</v>
      </c>
      <c r="C84" s="80"/>
      <c r="D84" s="80"/>
      <c r="E84" s="80"/>
      <c r="F84" s="83"/>
      <c r="G84" s="83"/>
      <c r="H84" s="83"/>
      <c r="I84" s="83"/>
      <c r="J84" s="83"/>
      <c r="K84" s="83"/>
      <c r="L84" s="83"/>
      <c r="M84" s="83"/>
      <c r="N84" s="83"/>
      <c r="O84" s="83"/>
      <c r="P84" s="83"/>
      <c r="Q84" s="84"/>
      <c r="R84" s="38"/>
    </row>
    <row r="85" spans="1:18" s="59" customFormat="1" ht="12.75" hidden="1" outlineLevel="1" x14ac:dyDescent="0.25">
      <c r="A85" s="82"/>
      <c r="B85" s="85" t="s">
        <v>25</v>
      </c>
      <c r="C85" s="80"/>
      <c r="D85" s="80"/>
      <c r="E85" s="80"/>
      <c r="F85" s="83"/>
      <c r="G85" s="83"/>
      <c r="H85" s="83"/>
      <c r="I85" s="83"/>
      <c r="J85" s="83"/>
      <c r="K85" s="83"/>
      <c r="L85" s="83"/>
      <c r="M85" s="83"/>
      <c r="N85" s="83"/>
      <c r="O85" s="83"/>
      <c r="P85" s="83"/>
      <c r="Q85" s="84"/>
      <c r="R85" s="38"/>
    </row>
    <row r="86" spans="1:18" s="59" customFormat="1" ht="12.75" hidden="1" outlineLevel="1" x14ac:dyDescent="0.25">
      <c r="A86" s="82"/>
      <c r="B86" s="85" t="s">
        <v>25</v>
      </c>
      <c r="C86" s="80"/>
      <c r="D86" s="80"/>
      <c r="E86" s="80"/>
      <c r="F86" s="83"/>
      <c r="G86" s="83"/>
      <c r="H86" s="83"/>
      <c r="I86" s="83"/>
      <c r="J86" s="83"/>
      <c r="K86" s="83"/>
      <c r="L86" s="83"/>
      <c r="M86" s="83"/>
      <c r="N86" s="83"/>
      <c r="O86" s="83"/>
      <c r="P86" s="83"/>
      <c r="Q86" s="84"/>
      <c r="R86" s="38"/>
    </row>
    <row r="87" spans="1:18" s="59" customFormat="1" ht="12.75" collapsed="1" x14ac:dyDescent="0.25">
      <c r="A87" s="82" t="s">
        <v>82</v>
      </c>
      <c r="B87" s="79" t="s">
        <v>19</v>
      </c>
      <c r="C87" s="80"/>
      <c r="D87" s="80"/>
      <c r="E87" s="80"/>
      <c r="F87" s="83"/>
      <c r="G87" s="83"/>
      <c r="H87" s="83"/>
      <c r="I87" s="83"/>
      <c r="J87" s="83"/>
      <c r="K87" s="83"/>
      <c r="L87" s="83"/>
      <c r="M87" s="83"/>
      <c r="N87" s="83"/>
      <c r="O87" s="83"/>
      <c r="P87" s="83"/>
      <c r="Q87" s="84"/>
      <c r="R87" s="38"/>
    </row>
    <row r="88" spans="1:18" s="59" customFormat="1" ht="12.75" hidden="1" outlineLevel="1" x14ac:dyDescent="0.25">
      <c r="A88" s="82"/>
      <c r="B88" s="85" t="s">
        <v>25</v>
      </c>
      <c r="C88" s="80"/>
      <c r="D88" s="80"/>
      <c r="E88" s="80"/>
      <c r="F88" s="83"/>
      <c r="G88" s="83"/>
      <c r="H88" s="83"/>
      <c r="I88" s="83"/>
      <c r="J88" s="83"/>
      <c r="K88" s="83"/>
      <c r="L88" s="83"/>
      <c r="M88" s="83"/>
      <c r="N88" s="83"/>
      <c r="O88" s="83"/>
      <c r="P88" s="83"/>
      <c r="Q88" s="84"/>
      <c r="R88" s="38"/>
    </row>
    <row r="89" spans="1:18" s="59" customFormat="1" ht="12.75" hidden="1" outlineLevel="1" x14ac:dyDescent="0.25">
      <c r="A89" s="82"/>
      <c r="B89" s="85" t="s">
        <v>25</v>
      </c>
      <c r="C89" s="80"/>
      <c r="D89" s="80"/>
      <c r="E89" s="80"/>
      <c r="F89" s="83"/>
      <c r="G89" s="83"/>
      <c r="H89" s="83"/>
      <c r="I89" s="83"/>
      <c r="J89" s="83"/>
      <c r="K89" s="83"/>
      <c r="L89" s="83"/>
      <c r="M89" s="83"/>
      <c r="N89" s="83"/>
      <c r="O89" s="83"/>
      <c r="P89" s="83"/>
      <c r="Q89" s="84"/>
      <c r="R89" s="38"/>
    </row>
    <row r="90" spans="1:18" s="59" customFormat="1" ht="12.75" hidden="1" outlineLevel="1" x14ac:dyDescent="0.25">
      <c r="A90" s="82"/>
      <c r="B90" s="85" t="s">
        <v>25</v>
      </c>
      <c r="C90" s="80"/>
      <c r="D90" s="80"/>
      <c r="E90" s="80"/>
      <c r="F90" s="83"/>
      <c r="G90" s="83"/>
      <c r="H90" s="83"/>
      <c r="I90" s="83"/>
      <c r="J90" s="83"/>
      <c r="K90" s="83"/>
      <c r="L90" s="83"/>
      <c r="M90" s="83"/>
      <c r="N90" s="83"/>
      <c r="O90" s="83"/>
      <c r="P90" s="83"/>
      <c r="Q90" s="84"/>
      <c r="R90" s="38"/>
    </row>
    <row r="91" spans="1:18" s="59" customFormat="1" ht="12.75" hidden="1" outlineLevel="1" x14ac:dyDescent="0.25">
      <c r="A91" s="82"/>
      <c r="B91" s="85" t="s">
        <v>25</v>
      </c>
      <c r="C91" s="80"/>
      <c r="D91" s="80"/>
      <c r="E91" s="80"/>
      <c r="F91" s="83"/>
      <c r="G91" s="83"/>
      <c r="H91" s="83"/>
      <c r="I91" s="83"/>
      <c r="J91" s="83"/>
      <c r="K91" s="83"/>
      <c r="L91" s="83"/>
      <c r="M91" s="83"/>
      <c r="N91" s="83"/>
      <c r="O91" s="83"/>
      <c r="P91" s="83"/>
      <c r="Q91" s="84"/>
      <c r="R91" s="38"/>
    </row>
    <row r="92" spans="1:18" s="59" customFormat="1" ht="12.75" hidden="1" outlineLevel="1" x14ac:dyDescent="0.25">
      <c r="A92" s="82"/>
      <c r="B92" s="85" t="s">
        <v>25</v>
      </c>
      <c r="C92" s="80"/>
      <c r="D92" s="80"/>
      <c r="E92" s="80"/>
      <c r="F92" s="83"/>
      <c r="G92" s="83"/>
      <c r="H92" s="83"/>
      <c r="I92" s="83"/>
      <c r="J92" s="83"/>
      <c r="K92" s="83"/>
      <c r="L92" s="83"/>
      <c r="M92" s="83"/>
      <c r="N92" s="83"/>
      <c r="O92" s="83"/>
      <c r="P92" s="83"/>
      <c r="Q92" s="84"/>
      <c r="R92" s="38"/>
    </row>
    <row r="93" spans="1:18" s="59" customFormat="1" ht="12.75" collapsed="1" x14ac:dyDescent="0.25">
      <c r="A93" s="82" t="s">
        <v>83</v>
      </c>
      <c r="B93" s="79" t="s">
        <v>20</v>
      </c>
      <c r="C93" s="80"/>
      <c r="D93" s="80"/>
      <c r="E93" s="80"/>
      <c r="F93" s="83"/>
      <c r="G93" s="83"/>
      <c r="H93" s="83"/>
      <c r="I93" s="83"/>
      <c r="J93" s="83"/>
      <c r="K93" s="83"/>
      <c r="L93" s="83"/>
      <c r="M93" s="83"/>
      <c r="N93" s="83"/>
      <c r="O93" s="83"/>
      <c r="P93" s="83"/>
      <c r="Q93" s="84"/>
      <c r="R93" s="38"/>
    </row>
    <row r="94" spans="1:18" s="59" customFormat="1" ht="12.75" hidden="1" outlineLevel="1" x14ac:dyDescent="0.25">
      <c r="A94" s="82"/>
      <c r="B94" s="85" t="s">
        <v>25</v>
      </c>
      <c r="C94" s="80"/>
      <c r="D94" s="80"/>
      <c r="E94" s="80"/>
      <c r="F94" s="83"/>
      <c r="G94" s="83"/>
      <c r="H94" s="83"/>
      <c r="I94" s="83"/>
      <c r="J94" s="83"/>
      <c r="K94" s="83"/>
      <c r="L94" s="83"/>
      <c r="M94" s="83"/>
      <c r="N94" s="83"/>
      <c r="O94" s="83"/>
      <c r="P94" s="83"/>
      <c r="Q94" s="84"/>
      <c r="R94" s="38"/>
    </row>
    <row r="95" spans="1:18" s="59" customFormat="1" ht="12.75" hidden="1" outlineLevel="1" x14ac:dyDescent="0.25">
      <c r="A95" s="82"/>
      <c r="B95" s="85" t="s">
        <v>25</v>
      </c>
      <c r="C95" s="80"/>
      <c r="D95" s="80"/>
      <c r="E95" s="80"/>
      <c r="F95" s="83"/>
      <c r="G95" s="83"/>
      <c r="H95" s="83"/>
      <c r="I95" s="83"/>
      <c r="J95" s="83"/>
      <c r="K95" s="83"/>
      <c r="L95" s="83"/>
      <c r="M95" s="83"/>
      <c r="N95" s="83"/>
      <c r="O95" s="83"/>
      <c r="P95" s="83"/>
      <c r="Q95" s="84"/>
      <c r="R95" s="38"/>
    </row>
    <row r="96" spans="1:18" s="59" customFormat="1" ht="12.75" hidden="1" outlineLevel="1" x14ac:dyDescent="0.25">
      <c r="A96" s="82"/>
      <c r="B96" s="85" t="s">
        <v>25</v>
      </c>
      <c r="C96" s="80"/>
      <c r="D96" s="80"/>
      <c r="E96" s="80"/>
      <c r="F96" s="83"/>
      <c r="G96" s="83"/>
      <c r="H96" s="83"/>
      <c r="I96" s="83"/>
      <c r="J96" s="83"/>
      <c r="K96" s="83"/>
      <c r="L96" s="83"/>
      <c r="M96" s="83"/>
      <c r="N96" s="83"/>
      <c r="O96" s="83"/>
      <c r="P96" s="83"/>
      <c r="Q96" s="84"/>
      <c r="R96" s="38"/>
    </row>
    <row r="97" spans="1:18" s="59" customFormat="1" ht="12.75" hidden="1" outlineLevel="1" x14ac:dyDescent="0.25">
      <c r="A97" s="82"/>
      <c r="B97" s="85" t="s">
        <v>25</v>
      </c>
      <c r="C97" s="80"/>
      <c r="D97" s="80"/>
      <c r="E97" s="80"/>
      <c r="F97" s="83"/>
      <c r="G97" s="83"/>
      <c r="H97" s="83"/>
      <c r="I97" s="83"/>
      <c r="J97" s="83"/>
      <c r="K97" s="83"/>
      <c r="L97" s="83"/>
      <c r="M97" s="83"/>
      <c r="N97" s="83"/>
      <c r="O97" s="83"/>
      <c r="P97" s="83"/>
      <c r="Q97" s="84"/>
      <c r="R97" s="38"/>
    </row>
    <row r="98" spans="1:18" s="59" customFormat="1" ht="12.75" hidden="1" outlineLevel="1" x14ac:dyDescent="0.25">
      <c r="A98" s="82"/>
      <c r="B98" s="85" t="s">
        <v>25</v>
      </c>
      <c r="C98" s="80"/>
      <c r="D98" s="80"/>
      <c r="E98" s="80"/>
      <c r="F98" s="83"/>
      <c r="G98" s="83"/>
      <c r="H98" s="83"/>
      <c r="I98" s="83"/>
      <c r="J98" s="83"/>
      <c r="K98" s="83"/>
      <c r="L98" s="83"/>
      <c r="M98" s="83"/>
      <c r="N98" s="83"/>
      <c r="O98" s="83"/>
      <c r="P98" s="83"/>
      <c r="Q98" s="84"/>
      <c r="R98" s="38"/>
    </row>
    <row r="99" spans="1:18" s="59" customFormat="1" ht="12.75" collapsed="1" x14ac:dyDescent="0.25">
      <c r="A99" s="82" t="s">
        <v>84</v>
      </c>
      <c r="B99" s="79" t="s">
        <v>21</v>
      </c>
      <c r="C99" s="80"/>
      <c r="D99" s="80"/>
      <c r="E99" s="80"/>
      <c r="F99" s="83"/>
      <c r="G99" s="83"/>
      <c r="H99" s="83"/>
      <c r="I99" s="83"/>
      <c r="J99" s="83"/>
      <c r="K99" s="83"/>
      <c r="L99" s="83"/>
      <c r="M99" s="83"/>
      <c r="N99" s="83"/>
      <c r="O99" s="83"/>
      <c r="P99" s="83"/>
      <c r="Q99" s="84"/>
      <c r="R99" s="38"/>
    </row>
    <row r="100" spans="1:18" s="59" customFormat="1" ht="12.75" hidden="1" outlineLevel="1" x14ac:dyDescent="0.25">
      <c r="A100" s="82"/>
      <c r="B100" s="85" t="s">
        <v>25</v>
      </c>
      <c r="C100" s="80"/>
      <c r="D100" s="80"/>
      <c r="E100" s="80"/>
      <c r="F100" s="83"/>
      <c r="G100" s="83"/>
      <c r="H100" s="83"/>
      <c r="I100" s="83"/>
      <c r="J100" s="83"/>
      <c r="K100" s="83"/>
      <c r="L100" s="83"/>
      <c r="M100" s="83"/>
      <c r="N100" s="83"/>
      <c r="O100" s="83"/>
      <c r="P100" s="83"/>
      <c r="Q100" s="84"/>
      <c r="R100" s="38"/>
    </row>
    <row r="101" spans="1:18" s="59" customFormat="1" ht="12.75" hidden="1" outlineLevel="1" x14ac:dyDescent="0.25">
      <c r="A101" s="82"/>
      <c r="B101" s="85" t="s">
        <v>25</v>
      </c>
      <c r="C101" s="80"/>
      <c r="D101" s="80"/>
      <c r="E101" s="80"/>
      <c r="F101" s="83"/>
      <c r="G101" s="83"/>
      <c r="H101" s="83"/>
      <c r="I101" s="83"/>
      <c r="J101" s="83"/>
      <c r="K101" s="83"/>
      <c r="L101" s="83"/>
      <c r="M101" s="83"/>
      <c r="N101" s="83"/>
      <c r="O101" s="83"/>
      <c r="P101" s="83"/>
      <c r="Q101" s="84"/>
      <c r="R101" s="38"/>
    </row>
    <row r="102" spans="1:18" s="59" customFormat="1" ht="12.75" hidden="1" outlineLevel="1" x14ac:dyDescent="0.25">
      <c r="A102" s="82"/>
      <c r="B102" s="85" t="s">
        <v>25</v>
      </c>
      <c r="C102" s="80"/>
      <c r="D102" s="80"/>
      <c r="E102" s="80"/>
      <c r="F102" s="83"/>
      <c r="G102" s="83"/>
      <c r="H102" s="83"/>
      <c r="I102" s="83"/>
      <c r="J102" s="83"/>
      <c r="K102" s="83"/>
      <c r="L102" s="83"/>
      <c r="M102" s="83"/>
      <c r="N102" s="83"/>
      <c r="O102" s="83"/>
      <c r="P102" s="83"/>
      <c r="Q102" s="84"/>
      <c r="R102" s="38"/>
    </row>
    <row r="103" spans="1:18" s="59" customFormat="1" ht="12.75" hidden="1" outlineLevel="1" x14ac:dyDescent="0.25">
      <c r="A103" s="82"/>
      <c r="B103" s="85" t="s">
        <v>25</v>
      </c>
      <c r="C103" s="80"/>
      <c r="D103" s="80"/>
      <c r="E103" s="80"/>
      <c r="F103" s="83"/>
      <c r="G103" s="83"/>
      <c r="H103" s="83"/>
      <c r="I103" s="83"/>
      <c r="J103" s="83"/>
      <c r="K103" s="83"/>
      <c r="L103" s="83"/>
      <c r="M103" s="83"/>
      <c r="N103" s="83"/>
      <c r="O103" s="83"/>
      <c r="P103" s="83"/>
      <c r="Q103" s="84"/>
      <c r="R103" s="38"/>
    </row>
    <row r="104" spans="1:18" s="59" customFormat="1" ht="12.75" hidden="1" outlineLevel="1" x14ac:dyDescent="0.25">
      <c r="A104" s="82"/>
      <c r="B104" s="85" t="s">
        <v>25</v>
      </c>
      <c r="C104" s="80"/>
      <c r="D104" s="80"/>
      <c r="E104" s="80"/>
      <c r="F104" s="83"/>
      <c r="G104" s="83"/>
      <c r="H104" s="83"/>
      <c r="I104" s="83"/>
      <c r="J104" s="83"/>
      <c r="K104" s="83"/>
      <c r="L104" s="83"/>
      <c r="M104" s="83"/>
      <c r="N104" s="83"/>
      <c r="O104" s="83"/>
      <c r="P104" s="83"/>
      <c r="Q104" s="84"/>
      <c r="R104" s="38"/>
    </row>
    <row r="105" spans="1:18" collapsed="1" x14ac:dyDescent="0.25">
      <c r="A105" s="74" t="s">
        <v>26</v>
      </c>
      <c r="B105" s="75" t="s">
        <v>27</v>
      </c>
      <c r="C105" s="76">
        <f t="shared" ref="C105:P105" si="14">C40-C46</f>
        <v>0</v>
      </c>
      <c r="D105" s="76">
        <f t="shared" si="14"/>
        <v>0</v>
      </c>
      <c r="E105" s="76">
        <f t="shared" si="14"/>
        <v>0</v>
      </c>
      <c r="F105" s="76">
        <f t="shared" si="14"/>
        <v>0</v>
      </c>
      <c r="G105" s="76">
        <f t="shared" si="14"/>
        <v>0</v>
      </c>
      <c r="H105" s="76">
        <f t="shared" si="14"/>
        <v>0</v>
      </c>
      <c r="I105" s="76">
        <f t="shared" si="14"/>
        <v>0</v>
      </c>
      <c r="J105" s="76">
        <f t="shared" si="14"/>
        <v>0</v>
      </c>
      <c r="K105" s="76">
        <f t="shared" si="14"/>
        <v>0</v>
      </c>
      <c r="L105" s="76">
        <f t="shared" si="14"/>
        <v>0</v>
      </c>
      <c r="M105" s="76">
        <f t="shared" si="14"/>
        <v>0</v>
      </c>
      <c r="N105" s="76">
        <f t="shared" si="14"/>
        <v>0</v>
      </c>
      <c r="O105" s="76">
        <f t="shared" si="14"/>
        <v>0</v>
      </c>
      <c r="P105" s="76">
        <f t="shared" si="14"/>
        <v>0</v>
      </c>
      <c r="Q105" s="77"/>
      <c r="R105" s="35"/>
    </row>
    <row r="106" spans="1:18" x14ac:dyDescent="0.25">
      <c r="A106" s="74" t="s">
        <v>28</v>
      </c>
      <c r="B106" s="75" t="s">
        <v>29</v>
      </c>
      <c r="C106" s="68"/>
      <c r="D106" s="86"/>
      <c r="E106" s="86"/>
      <c r="F106" s="86"/>
      <c r="G106" s="86"/>
      <c r="H106" s="68"/>
      <c r="I106" s="68"/>
      <c r="J106" s="68"/>
      <c r="K106" s="68"/>
      <c r="L106" s="68"/>
      <c r="M106" s="68"/>
      <c r="N106" s="68"/>
      <c r="O106" s="68"/>
      <c r="P106" s="68"/>
      <c r="Q106" s="65"/>
      <c r="R106" s="35"/>
    </row>
    <row r="107" spans="1:18" s="59" customFormat="1" ht="12.75" hidden="1" outlineLevel="1" x14ac:dyDescent="0.25">
      <c r="A107" s="87"/>
      <c r="B107" s="85" t="s">
        <v>25</v>
      </c>
      <c r="C107" s="83"/>
      <c r="D107" s="88"/>
      <c r="E107" s="88"/>
      <c r="F107" s="88"/>
      <c r="G107" s="88"/>
      <c r="H107" s="83"/>
      <c r="I107" s="83"/>
      <c r="J107" s="83"/>
      <c r="K107" s="83"/>
      <c r="L107" s="83"/>
      <c r="M107" s="83"/>
      <c r="N107" s="83"/>
      <c r="O107" s="83"/>
      <c r="P107" s="83"/>
      <c r="Q107" s="84"/>
      <c r="R107" s="38"/>
    </row>
    <row r="108" spans="1:18" s="59" customFormat="1" ht="12.75" hidden="1" outlineLevel="1" x14ac:dyDescent="0.25">
      <c r="A108" s="87"/>
      <c r="B108" s="85" t="s">
        <v>25</v>
      </c>
      <c r="C108" s="83"/>
      <c r="D108" s="88"/>
      <c r="E108" s="88"/>
      <c r="F108" s="88"/>
      <c r="G108" s="88"/>
      <c r="H108" s="83"/>
      <c r="I108" s="83"/>
      <c r="J108" s="83"/>
      <c r="K108" s="83"/>
      <c r="L108" s="83"/>
      <c r="M108" s="83"/>
      <c r="N108" s="83"/>
      <c r="O108" s="83"/>
      <c r="P108" s="83"/>
      <c r="Q108" s="84"/>
      <c r="R108" s="38"/>
    </row>
    <row r="109" spans="1:18" s="59" customFormat="1" ht="12.75" hidden="1" outlineLevel="1" x14ac:dyDescent="0.25">
      <c r="A109" s="87"/>
      <c r="B109" s="85" t="s">
        <v>25</v>
      </c>
      <c r="C109" s="83"/>
      <c r="D109" s="88"/>
      <c r="E109" s="88"/>
      <c r="F109" s="88"/>
      <c r="G109" s="88"/>
      <c r="H109" s="83"/>
      <c r="I109" s="83"/>
      <c r="J109" s="83"/>
      <c r="K109" s="83"/>
      <c r="L109" s="83"/>
      <c r="M109" s="83"/>
      <c r="N109" s="83"/>
      <c r="O109" s="83"/>
      <c r="P109" s="83"/>
      <c r="Q109" s="84"/>
      <c r="R109" s="38"/>
    </row>
    <row r="110" spans="1:18" s="59" customFormat="1" ht="12.75" hidden="1" outlineLevel="1" x14ac:dyDescent="0.25">
      <c r="A110" s="87"/>
      <c r="B110" s="85" t="s">
        <v>25</v>
      </c>
      <c r="C110" s="83"/>
      <c r="D110" s="88"/>
      <c r="E110" s="88"/>
      <c r="F110" s="88"/>
      <c r="G110" s="88"/>
      <c r="H110" s="83"/>
      <c r="I110" s="83"/>
      <c r="J110" s="83"/>
      <c r="K110" s="83"/>
      <c r="L110" s="83"/>
      <c r="M110" s="83"/>
      <c r="N110" s="83"/>
      <c r="O110" s="83"/>
      <c r="P110" s="83"/>
      <c r="Q110" s="84"/>
      <c r="R110" s="38"/>
    </row>
    <row r="111" spans="1:18" s="59" customFormat="1" ht="12.75" hidden="1" outlineLevel="1" x14ac:dyDescent="0.25">
      <c r="A111" s="87"/>
      <c r="B111" s="85" t="s">
        <v>25</v>
      </c>
      <c r="C111" s="83"/>
      <c r="D111" s="88"/>
      <c r="E111" s="88"/>
      <c r="F111" s="88"/>
      <c r="G111" s="88"/>
      <c r="H111" s="83"/>
      <c r="I111" s="83"/>
      <c r="J111" s="83"/>
      <c r="K111" s="83"/>
      <c r="L111" s="83"/>
      <c r="M111" s="83"/>
      <c r="N111" s="83"/>
      <c r="O111" s="83"/>
      <c r="P111" s="83"/>
      <c r="Q111" s="84"/>
      <c r="R111" s="38"/>
    </row>
    <row r="112" spans="1:18" collapsed="1" x14ac:dyDescent="0.25">
      <c r="A112" s="74" t="s">
        <v>30</v>
      </c>
      <c r="B112" s="75" t="s">
        <v>31</v>
      </c>
      <c r="C112" s="68"/>
      <c r="D112" s="86"/>
      <c r="E112" s="86"/>
      <c r="F112" s="86"/>
      <c r="G112" s="86"/>
      <c r="H112" s="68"/>
      <c r="I112" s="68"/>
      <c r="J112" s="68"/>
      <c r="K112" s="68"/>
      <c r="L112" s="68"/>
      <c r="M112" s="68"/>
      <c r="N112" s="68"/>
      <c r="O112" s="68"/>
      <c r="P112" s="68"/>
      <c r="Q112" s="65"/>
      <c r="R112" s="35"/>
    </row>
    <row r="113" spans="1:18" s="59" customFormat="1" ht="12.75" hidden="1" outlineLevel="1" x14ac:dyDescent="0.25">
      <c r="A113" s="87"/>
      <c r="B113" s="85" t="s">
        <v>25</v>
      </c>
      <c r="C113" s="83"/>
      <c r="D113" s="88"/>
      <c r="E113" s="88"/>
      <c r="F113" s="88"/>
      <c r="G113" s="88"/>
      <c r="H113" s="83"/>
      <c r="I113" s="83"/>
      <c r="J113" s="83"/>
      <c r="K113" s="83"/>
      <c r="L113" s="83"/>
      <c r="M113" s="83"/>
      <c r="N113" s="83"/>
      <c r="O113" s="83"/>
      <c r="P113" s="83"/>
      <c r="Q113" s="84"/>
      <c r="R113" s="38"/>
    </row>
    <row r="114" spans="1:18" s="59" customFormat="1" ht="12.75" hidden="1" outlineLevel="1" x14ac:dyDescent="0.25">
      <c r="A114" s="87"/>
      <c r="B114" s="85" t="s">
        <v>25</v>
      </c>
      <c r="C114" s="83"/>
      <c r="D114" s="88"/>
      <c r="E114" s="88"/>
      <c r="F114" s="88"/>
      <c r="G114" s="88"/>
      <c r="H114" s="83"/>
      <c r="I114" s="83"/>
      <c r="J114" s="83"/>
      <c r="K114" s="83"/>
      <c r="L114" s="83"/>
      <c r="M114" s="83"/>
      <c r="N114" s="83"/>
      <c r="O114" s="83"/>
      <c r="P114" s="83"/>
      <c r="Q114" s="84"/>
      <c r="R114" s="38"/>
    </row>
    <row r="115" spans="1:18" s="59" customFormat="1" ht="12.75" hidden="1" outlineLevel="1" x14ac:dyDescent="0.25">
      <c r="A115" s="87"/>
      <c r="B115" s="85" t="s">
        <v>25</v>
      </c>
      <c r="C115" s="83"/>
      <c r="D115" s="88"/>
      <c r="E115" s="88"/>
      <c r="F115" s="88"/>
      <c r="G115" s="88"/>
      <c r="H115" s="83"/>
      <c r="I115" s="83"/>
      <c r="J115" s="83"/>
      <c r="K115" s="83"/>
      <c r="L115" s="83"/>
      <c r="M115" s="83"/>
      <c r="N115" s="83"/>
      <c r="O115" s="83"/>
      <c r="P115" s="83"/>
      <c r="Q115" s="84"/>
      <c r="R115" s="38"/>
    </row>
    <row r="116" spans="1:18" s="59" customFormat="1" ht="12.75" hidden="1" outlineLevel="1" x14ac:dyDescent="0.25">
      <c r="A116" s="87"/>
      <c r="B116" s="85" t="s">
        <v>25</v>
      </c>
      <c r="C116" s="83"/>
      <c r="D116" s="88"/>
      <c r="E116" s="88"/>
      <c r="F116" s="88"/>
      <c r="G116" s="88"/>
      <c r="H116" s="83"/>
      <c r="I116" s="83"/>
      <c r="J116" s="83"/>
      <c r="K116" s="83"/>
      <c r="L116" s="83"/>
      <c r="M116" s="83"/>
      <c r="N116" s="83"/>
      <c r="O116" s="83"/>
      <c r="P116" s="83"/>
      <c r="Q116" s="84"/>
      <c r="R116" s="38"/>
    </row>
    <row r="117" spans="1:18" s="59" customFormat="1" ht="12.75" hidden="1" outlineLevel="1" x14ac:dyDescent="0.25">
      <c r="A117" s="87"/>
      <c r="B117" s="85" t="s">
        <v>25</v>
      </c>
      <c r="C117" s="83"/>
      <c r="D117" s="88"/>
      <c r="E117" s="88"/>
      <c r="F117" s="88"/>
      <c r="G117" s="88"/>
      <c r="H117" s="83"/>
      <c r="I117" s="83"/>
      <c r="J117" s="83"/>
      <c r="K117" s="83"/>
      <c r="L117" s="83"/>
      <c r="M117" s="83"/>
      <c r="N117" s="83"/>
      <c r="O117" s="83"/>
      <c r="P117" s="83"/>
      <c r="Q117" s="84"/>
      <c r="R117" s="38"/>
    </row>
    <row r="118" spans="1:18" collapsed="1" x14ac:dyDescent="0.25">
      <c r="A118" s="74" t="s">
        <v>32</v>
      </c>
      <c r="B118" s="75" t="s">
        <v>39</v>
      </c>
      <c r="C118" s="76">
        <f t="shared" ref="C118:P118" si="15">C105+C106-C112</f>
        <v>0</v>
      </c>
      <c r="D118" s="76">
        <f t="shared" si="15"/>
        <v>0</v>
      </c>
      <c r="E118" s="76">
        <f t="shared" si="15"/>
        <v>0</v>
      </c>
      <c r="F118" s="76">
        <f t="shared" si="15"/>
        <v>0</v>
      </c>
      <c r="G118" s="76">
        <f t="shared" si="15"/>
        <v>0</v>
      </c>
      <c r="H118" s="76">
        <f t="shared" si="15"/>
        <v>0</v>
      </c>
      <c r="I118" s="76">
        <f t="shared" si="15"/>
        <v>0</v>
      </c>
      <c r="J118" s="76">
        <f t="shared" si="15"/>
        <v>0</v>
      </c>
      <c r="K118" s="76">
        <f t="shared" si="15"/>
        <v>0</v>
      </c>
      <c r="L118" s="76">
        <f t="shared" si="15"/>
        <v>0</v>
      </c>
      <c r="M118" s="76">
        <f t="shared" si="15"/>
        <v>0</v>
      </c>
      <c r="N118" s="76">
        <f t="shared" si="15"/>
        <v>0</v>
      </c>
      <c r="O118" s="76">
        <f t="shared" si="15"/>
        <v>0</v>
      </c>
      <c r="P118" s="76">
        <f t="shared" si="15"/>
        <v>0</v>
      </c>
      <c r="Q118" s="77"/>
      <c r="R118" s="35"/>
    </row>
    <row r="119" spans="1:18" x14ac:dyDescent="0.25">
      <c r="A119" s="74" t="s">
        <v>34</v>
      </c>
      <c r="B119" s="75" t="s">
        <v>35</v>
      </c>
      <c r="C119" s="68"/>
      <c r="D119" s="68"/>
      <c r="E119" s="68"/>
      <c r="F119" s="68"/>
      <c r="G119" s="68"/>
      <c r="H119" s="68"/>
      <c r="I119" s="68"/>
      <c r="J119" s="68"/>
      <c r="K119" s="68"/>
      <c r="L119" s="68"/>
      <c r="M119" s="68"/>
      <c r="N119" s="68"/>
      <c r="O119" s="68"/>
      <c r="P119" s="68"/>
      <c r="Q119" s="65"/>
      <c r="R119" s="35"/>
    </row>
    <row r="120" spans="1:18" s="59" customFormat="1" ht="12.75" hidden="1" customHeight="1" outlineLevel="1" x14ac:dyDescent="0.25">
      <c r="A120" s="82"/>
      <c r="B120" s="85" t="s">
        <v>25</v>
      </c>
      <c r="C120" s="83"/>
      <c r="D120" s="83"/>
      <c r="E120" s="83"/>
      <c r="F120" s="83"/>
      <c r="G120" s="83"/>
      <c r="H120" s="83"/>
      <c r="I120" s="83"/>
      <c r="J120" s="83"/>
      <c r="K120" s="83"/>
      <c r="L120" s="83"/>
      <c r="M120" s="83"/>
      <c r="N120" s="83"/>
      <c r="O120" s="83"/>
      <c r="P120" s="83"/>
      <c r="Q120" s="84"/>
      <c r="R120" s="38"/>
    </row>
    <row r="121" spans="1:18" s="59" customFormat="1" ht="12.75" hidden="1" customHeight="1" outlineLevel="1" x14ac:dyDescent="0.25">
      <c r="A121" s="82"/>
      <c r="B121" s="85" t="s">
        <v>25</v>
      </c>
      <c r="C121" s="83"/>
      <c r="D121" s="83"/>
      <c r="E121" s="83"/>
      <c r="F121" s="83"/>
      <c r="G121" s="83"/>
      <c r="H121" s="83"/>
      <c r="I121" s="83"/>
      <c r="J121" s="83"/>
      <c r="K121" s="83"/>
      <c r="L121" s="83"/>
      <c r="M121" s="83"/>
      <c r="N121" s="83"/>
      <c r="O121" s="83"/>
      <c r="P121" s="83"/>
      <c r="Q121" s="84"/>
      <c r="R121" s="38"/>
    </row>
    <row r="122" spans="1:18" s="59" customFormat="1" ht="12.75" hidden="1" customHeight="1" outlineLevel="1" x14ac:dyDescent="0.25">
      <c r="A122" s="82"/>
      <c r="B122" s="85" t="s">
        <v>25</v>
      </c>
      <c r="C122" s="83"/>
      <c r="D122" s="83"/>
      <c r="E122" s="83"/>
      <c r="F122" s="83"/>
      <c r="G122" s="83"/>
      <c r="H122" s="83"/>
      <c r="I122" s="83"/>
      <c r="J122" s="83"/>
      <c r="K122" s="83"/>
      <c r="L122" s="83"/>
      <c r="M122" s="83"/>
      <c r="N122" s="83"/>
      <c r="O122" s="83"/>
      <c r="P122" s="83"/>
      <c r="Q122" s="84"/>
      <c r="R122" s="38"/>
    </row>
    <row r="123" spans="1:18" s="59" customFormat="1" ht="12.75" hidden="1" customHeight="1" outlineLevel="1" x14ac:dyDescent="0.25">
      <c r="A123" s="82"/>
      <c r="B123" s="85" t="s">
        <v>25</v>
      </c>
      <c r="C123" s="83"/>
      <c r="D123" s="83"/>
      <c r="E123" s="83"/>
      <c r="F123" s="83"/>
      <c r="G123" s="83"/>
      <c r="H123" s="83"/>
      <c r="I123" s="83"/>
      <c r="J123" s="83"/>
      <c r="K123" s="83"/>
      <c r="L123" s="83"/>
      <c r="M123" s="83"/>
      <c r="N123" s="83"/>
      <c r="O123" s="83"/>
      <c r="P123" s="83"/>
      <c r="Q123" s="84"/>
      <c r="R123" s="38"/>
    </row>
    <row r="124" spans="1:18" s="59" customFormat="1" ht="12.75" hidden="1" customHeight="1" outlineLevel="1" x14ac:dyDescent="0.25">
      <c r="A124" s="82"/>
      <c r="B124" s="85" t="s">
        <v>25</v>
      </c>
      <c r="C124" s="83"/>
      <c r="D124" s="83"/>
      <c r="E124" s="83"/>
      <c r="F124" s="83"/>
      <c r="G124" s="83"/>
      <c r="H124" s="83"/>
      <c r="I124" s="83"/>
      <c r="J124" s="83"/>
      <c r="K124" s="83"/>
      <c r="L124" s="83"/>
      <c r="M124" s="83"/>
      <c r="N124" s="83"/>
      <c r="O124" s="83"/>
      <c r="P124" s="83"/>
      <c r="Q124" s="84"/>
      <c r="R124" s="38"/>
    </row>
    <row r="125" spans="1:18" collapsed="1" x14ac:dyDescent="0.25">
      <c r="A125" s="74" t="s">
        <v>37</v>
      </c>
      <c r="B125" s="75" t="s">
        <v>36</v>
      </c>
      <c r="C125" s="76">
        <f t="shared" ref="C125:P125" si="16">C126+C127</f>
        <v>0</v>
      </c>
      <c r="D125" s="76">
        <f t="shared" si="16"/>
        <v>0</v>
      </c>
      <c r="E125" s="76">
        <f t="shared" si="16"/>
        <v>0</v>
      </c>
      <c r="F125" s="76">
        <f t="shared" si="16"/>
        <v>0</v>
      </c>
      <c r="G125" s="76">
        <f t="shared" si="16"/>
        <v>0</v>
      </c>
      <c r="H125" s="76">
        <f t="shared" si="16"/>
        <v>0</v>
      </c>
      <c r="I125" s="76">
        <f t="shared" si="16"/>
        <v>0</v>
      </c>
      <c r="J125" s="76">
        <f t="shared" si="16"/>
        <v>0</v>
      </c>
      <c r="K125" s="76">
        <f t="shared" si="16"/>
        <v>0</v>
      </c>
      <c r="L125" s="76">
        <f t="shared" si="16"/>
        <v>0</v>
      </c>
      <c r="M125" s="76">
        <f t="shared" si="16"/>
        <v>0</v>
      </c>
      <c r="N125" s="76">
        <f t="shared" si="16"/>
        <v>0</v>
      </c>
      <c r="O125" s="76">
        <f t="shared" si="16"/>
        <v>0</v>
      </c>
      <c r="P125" s="76">
        <f t="shared" si="16"/>
        <v>0</v>
      </c>
      <c r="Q125" s="65"/>
      <c r="R125" s="35"/>
    </row>
    <row r="126" spans="1:18" x14ac:dyDescent="0.25">
      <c r="A126" s="72"/>
      <c r="B126" s="61" t="s">
        <v>164</v>
      </c>
      <c r="C126" s="68"/>
      <c r="D126" s="68"/>
      <c r="E126" s="68"/>
      <c r="F126" s="68"/>
      <c r="G126" s="68"/>
      <c r="H126" s="68"/>
      <c r="I126" s="68"/>
      <c r="J126" s="68"/>
      <c r="K126" s="68"/>
      <c r="L126" s="68"/>
      <c r="M126" s="68"/>
      <c r="N126" s="68"/>
      <c r="O126" s="68"/>
      <c r="P126" s="68"/>
      <c r="Q126" s="65"/>
      <c r="R126" s="35"/>
    </row>
    <row r="127" spans="1:18" x14ac:dyDescent="0.25">
      <c r="A127" s="72"/>
      <c r="B127" s="61" t="s">
        <v>165</v>
      </c>
      <c r="C127" s="68"/>
      <c r="D127" s="68"/>
      <c r="E127" s="68"/>
      <c r="F127" s="68"/>
      <c r="G127" s="68"/>
      <c r="H127" s="68"/>
      <c r="I127" s="68"/>
      <c r="J127" s="68"/>
      <c r="K127" s="68"/>
      <c r="L127" s="68"/>
      <c r="M127" s="68"/>
      <c r="N127" s="68"/>
      <c r="O127" s="68"/>
      <c r="P127" s="68"/>
      <c r="Q127" s="65"/>
      <c r="R127" s="35"/>
    </row>
    <row r="128" spans="1:18" x14ac:dyDescent="0.25">
      <c r="A128" s="74" t="s">
        <v>1</v>
      </c>
      <c r="B128" s="75" t="s">
        <v>33</v>
      </c>
      <c r="C128" s="76">
        <f t="shared" ref="C128:P128" si="17">C118+C119-C125</f>
        <v>0</v>
      </c>
      <c r="D128" s="76">
        <f t="shared" si="17"/>
        <v>0</v>
      </c>
      <c r="E128" s="76">
        <f t="shared" si="17"/>
        <v>0</v>
      </c>
      <c r="F128" s="76">
        <f t="shared" si="17"/>
        <v>0</v>
      </c>
      <c r="G128" s="76">
        <f t="shared" si="17"/>
        <v>0</v>
      </c>
      <c r="H128" s="76">
        <f t="shared" si="17"/>
        <v>0</v>
      </c>
      <c r="I128" s="76">
        <f t="shared" si="17"/>
        <v>0</v>
      </c>
      <c r="J128" s="76">
        <f t="shared" si="17"/>
        <v>0</v>
      </c>
      <c r="K128" s="76">
        <f t="shared" si="17"/>
        <v>0</v>
      </c>
      <c r="L128" s="76">
        <f t="shared" si="17"/>
        <v>0</v>
      </c>
      <c r="M128" s="76">
        <f t="shared" si="17"/>
        <v>0</v>
      </c>
      <c r="N128" s="76">
        <f t="shared" si="17"/>
        <v>0</v>
      </c>
      <c r="O128" s="76">
        <f t="shared" si="17"/>
        <v>0</v>
      </c>
      <c r="P128" s="76">
        <f t="shared" si="17"/>
        <v>0</v>
      </c>
      <c r="Q128" s="77"/>
      <c r="R128" s="35"/>
    </row>
    <row r="129" spans="1:18" x14ac:dyDescent="0.25">
      <c r="A129" s="74" t="s">
        <v>38</v>
      </c>
      <c r="B129" s="75" t="s">
        <v>40</v>
      </c>
      <c r="C129" s="68"/>
      <c r="D129" s="86"/>
      <c r="E129" s="86"/>
      <c r="F129" s="86"/>
      <c r="G129" s="86"/>
      <c r="H129" s="68"/>
      <c r="I129" s="68"/>
      <c r="J129" s="68"/>
      <c r="K129" s="68"/>
      <c r="L129" s="68"/>
      <c r="M129" s="68"/>
      <c r="N129" s="68"/>
      <c r="O129" s="68"/>
      <c r="P129" s="68"/>
      <c r="Q129" s="65"/>
      <c r="R129" s="35"/>
    </row>
    <row r="130" spans="1:18" x14ac:dyDescent="0.25">
      <c r="A130" s="74" t="s">
        <v>41</v>
      </c>
      <c r="B130" s="75" t="s">
        <v>43</v>
      </c>
      <c r="C130" s="76">
        <f t="shared" ref="C130:P130" si="18">C128+C129</f>
        <v>0</v>
      </c>
      <c r="D130" s="76">
        <f t="shared" si="18"/>
        <v>0</v>
      </c>
      <c r="E130" s="76">
        <f t="shared" si="18"/>
        <v>0</v>
      </c>
      <c r="F130" s="76">
        <f t="shared" si="18"/>
        <v>0</v>
      </c>
      <c r="G130" s="76">
        <f t="shared" si="18"/>
        <v>0</v>
      </c>
      <c r="H130" s="76">
        <f t="shared" si="18"/>
        <v>0</v>
      </c>
      <c r="I130" s="76">
        <f t="shared" si="18"/>
        <v>0</v>
      </c>
      <c r="J130" s="76">
        <f t="shared" si="18"/>
        <v>0</v>
      </c>
      <c r="K130" s="76">
        <f t="shared" si="18"/>
        <v>0</v>
      </c>
      <c r="L130" s="76">
        <f t="shared" si="18"/>
        <v>0</v>
      </c>
      <c r="M130" s="76">
        <f t="shared" si="18"/>
        <v>0</v>
      </c>
      <c r="N130" s="76">
        <f t="shared" si="18"/>
        <v>0</v>
      </c>
      <c r="O130" s="76">
        <f t="shared" si="18"/>
        <v>0</v>
      </c>
      <c r="P130" s="76">
        <f t="shared" si="18"/>
        <v>0</v>
      </c>
      <c r="Q130" s="77"/>
      <c r="R130" s="35"/>
    </row>
    <row r="131" spans="1:18" x14ac:dyDescent="0.25">
      <c r="A131" s="74" t="s">
        <v>42</v>
      </c>
      <c r="B131" s="75" t="s">
        <v>44</v>
      </c>
      <c r="C131" s="68"/>
      <c r="D131" s="86"/>
      <c r="E131" s="86"/>
      <c r="F131" s="86"/>
      <c r="G131" s="86"/>
      <c r="H131" s="68"/>
      <c r="I131" s="68"/>
      <c r="J131" s="68"/>
      <c r="K131" s="68"/>
      <c r="L131" s="68"/>
      <c r="M131" s="68"/>
      <c r="N131" s="68"/>
      <c r="O131" s="68"/>
      <c r="P131" s="68"/>
      <c r="Q131" s="65"/>
      <c r="R131" s="35"/>
    </row>
    <row r="132" spans="1:18" ht="16.5" thickBot="1" x14ac:dyDescent="0.3">
      <c r="A132" s="89" t="s">
        <v>46</v>
      </c>
      <c r="B132" s="90" t="s">
        <v>45</v>
      </c>
      <c r="C132" s="69">
        <f t="shared" ref="C132:P132" si="19">C130-C131</f>
        <v>0</v>
      </c>
      <c r="D132" s="69">
        <f t="shared" si="19"/>
        <v>0</v>
      </c>
      <c r="E132" s="69">
        <f t="shared" si="19"/>
        <v>0</v>
      </c>
      <c r="F132" s="69">
        <f t="shared" si="19"/>
        <v>0</v>
      </c>
      <c r="G132" s="69">
        <f t="shared" si="19"/>
        <v>0</v>
      </c>
      <c r="H132" s="69">
        <f t="shared" si="19"/>
        <v>0</v>
      </c>
      <c r="I132" s="69">
        <f t="shared" si="19"/>
        <v>0</v>
      </c>
      <c r="J132" s="69">
        <f t="shared" si="19"/>
        <v>0</v>
      </c>
      <c r="K132" s="69">
        <f t="shared" si="19"/>
        <v>0</v>
      </c>
      <c r="L132" s="69">
        <f t="shared" si="19"/>
        <v>0</v>
      </c>
      <c r="M132" s="69">
        <f t="shared" si="19"/>
        <v>0</v>
      </c>
      <c r="N132" s="69">
        <f t="shared" si="19"/>
        <v>0</v>
      </c>
      <c r="O132" s="69">
        <f t="shared" si="19"/>
        <v>0</v>
      </c>
      <c r="P132" s="69">
        <f t="shared" si="19"/>
        <v>0</v>
      </c>
      <c r="Q132" s="70"/>
      <c r="R132" s="34"/>
    </row>
    <row r="133" spans="1:18" ht="16.5" thickBot="1" x14ac:dyDescent="0.3">
      <c r="A133" s="20"/>
      <c r="B133" s="11"/>
      <c r="C133" s="11"/>
      <c r="D133" s="11"/>
      <c r="E133" s="11"/>
      <c r="F133" s="11"/>
      <c r="G133" s="11"/>
      <c r="H133" s="11"/>
      <c r="I133" s="11"/>
      <c r="J133" s="11"/>
      <c r="K133" s="11"/>
      <c r="L133" s="11"/>
      <c r="M133" s="11"/>
      <c r="N133" s="11"/>
      <c r="O133" s="11"/>
      <c r="P133" s="11"/>
      <c r="Q133" s="11"/>
      <c r="R133" s="11"/>
    </row>
    <row r="134" spans="1:18" x14ac:dyDescent="0.25">
      <c r="A134" s="12"/>
      <c r="B134" s="21" t="s">
        <v>68</v>
      </c>
      <c r="C134" s="25"/>
      <c r="D134" s="25"/>
      <c r="E134" s="25"/>
      <c r="F134" s="25"/>
      <c r="G134" s="25"/>
      <c r="H134" s="25"/>
      <c r="I134" s="25"/>
      <c r="J134" s="25"/>
      <c r="K134" s="25"/>
      <c r="L134" s="25"/>
      <c r="M134" s="25"/>
      <c r="N134" s="25"/>
      <c r="O134" s="25"/>
      <c r="P134" s="25"/>
      <c r="Q134" s="25"/>
      <c r="R134" s="28"/>
    </row>
    <row r="135" spans="1:18" x14ac:dyDescent="0.25">
      <c r="A135" s="74" t="s">
        <v>0</v>
      </c>
      <c r="B135" s="75" t="s">
        <v>69</v>
      </c>
      <c r="C135" s="76">
        <f t="shared" ref="C135:P135" si="20">C136+C137+C143</f>
        <v>0</v>
      </c>
      <c r="D135" s="76">
        <f t="shared" si="20"/>
        <v>0</v>
      </c>
      <c r="E135" s="76">
        <f t="shared" si="20"/>
        <v>0</v>
      </c>
      <c r="F135" s="76">
        <f t="shared" si="20"/>
        <v>0</v>
      </c>
      <c r="G135" s="76">
        <f t="shared" si="20"/>
        <v>0</v>
      </c>
      <c r="H135" s="76">
        <f t="shared" si="20"/>
        <v>0</v>
      </c>
      <c r="I135" s="76">
        <f t="shared" si="20"/>
        <v>0</v>
      </c>
      <c r="J135" s="76">
        <f t="shared" si="20"/>
        <v>0</v>
      </c>
      <c r="K135" s="76">
        <f t="shared" si="20"/>
        <v>0</v>
      </c>
      <c r="L135" s="76">
        <f t="shared" si="20"/>
        <v>0</v>
      </c>
      <c r="M135" s="76">
        <f t="shared" si="20"/>
        <v>0</v>
      </c>
      <c r="N135" s="76">
        <f t="shared" si="20"/>
        <v>0</v>
      </c>
      <c r="O135" s="76">
        <f t="shared" si="20"/>
        <v>0</v>
      </c>
      <c r="P135" s="76">
        <f t="shared" si="20"/>
        <v>0</v>
      </c>
      <c r="Q135" s="53"/>
      <c r="R135" s="35"/>
    </row>
    <row r="136" spans="1:18" x14ac:dyDescent="0.25">
      <c r="A136" s="72" t="s">
        <v>1</v>
      </c>
      <c r="B136" s="61" t="s">
        <v>70</v>
      </c>
      <c r="C136" s="68"/>
      <c r="D136" s="86"/>
      <c r="E136" s="86"/>
      <c r="F136" s="86"/>
      <c r="G136" s="86"/>
      <c r="H136" s="68"/>
      <c r="I136" s="68"/>
      <c r="J136" s="68"/>
      <c r="K136" s="68"/>
      <c r="L136" s="68"/>
      <c r="M136" s="68"/>
      <c r="N136" s="68"/>
      <c r="O136" s="68"/>
      <c r="P136" s="68"/>
      <c r="Q136" s="65"/>
      <c r="R136" s="35"/>
    </row>
    <row r="137" spans="1:18" x14ac:dyDescent="0.25">
      <c r="A137" s="72" t="s">
        <v>4</v>
      </c>
      <c r="B137" s="61" t="s">
        <v>71</v>
      </c>
      <c r="C137" s="66">
        <f t="shared" ref="C137:P137" si="21">SUM(C138:C142)</f>
        <v>0</v>
      </c>
      <c r="D137" s="66">
        <f t="shared" si="21"/>
        <v>0</v>
      </c>
      <c r="E137" s="66">
        <f t="shared" si="21"/>
        <v>0</v>
      </c>
      <c r="F137" s="66">
        <f t="shared" si="21"/>
        <v>0</v>
      </c>
      <c r="G137" s="66">
        <f t="shared" si="21"/>
        <v>0</v>
      </c>
      <c r="H137" s="66">
        <f t="shared" si="21"/>
        <v>0</v>
      </c>
      <c r="I137" s="66">
        <f t="shared" si="21"/>
        <v>0</v>
      </c>
      <c r="J137" s="66">
        <f t="shared" si="21"/>
        <v>0</v>
      </c>
      <c r="K137" s="66">
        <f t="shared" si="21"/>
        <v>0</v>
      </c>
      <c r="L137" s="66">
        <f t="shared" si="21"/>
        <v>0</v>
      </c>
      <c r="M137" s="66">
        <f t="shared" si="21"/>
        <v>0</v>
      </c>
      <c r="N137" s="66">
        <f t="shared" si="21"/>
        <v>0</v>
      </c>
      <c r="O137" s="66">
        <f t="shared" si="21"/>
        <v>0</v>
      </c>
      <c r="P137" s="66">
        <f t="shared" si="21"/>
        <v>0</v>
      </c>
      <c r="Q137" s="53"/>
      <c r="R137" s="35"/>
    </row>
    <row r="138" spans="1:18" s="59" customFormat="1" ht="12.75" x14ac:dyDescent="0.25">
      <c r="A138" s="82" t="s">
        <v>77</v>
      </c>
      <c r="B138" s="79" t="s">
        <v>72</v>
      </c>
      <c r="C138" s="83"/>
      <c r="D138" s="88"/>
      <c r="E138" s="88"/>
      <c r="F138" s="88"/>
      <c r="G138" s="88"/>
      <c r="H138" s="83"/>
      <c r="I138" s="83"/>
      <c r="J138" s="83"/>
      <c r="K138" s="83"/>
      <c r="L138" s="83"/>
      <c r="M138" s="83"/>
      <c r="N138" s="83"/>
      <c r="O138" s="83"/>
      <c r="P138" s="83"/>
      <c r="Q138" s="84"/>
      <c r="R138" s="38"/>
    </row>
    <row r="139" spans="1:18" s="59" customFormat="1" ht="12.75" x14ac:dyDescent="0.25">
      <c r="A139" s="82" t="s">
        <v>78</v>
      </c>
      <c r="B139" s="79" t="s">
        <v>73</v>
      </c>
      <c r="C139" s="83"/>
      <c r="D139" s="88"/>
      <c r="E139" s="88"/>
      <c r="F139" s="88"/>
      <c r="G139" s="88"/>
      <c r="H139" s="83"/>
      <c r="I139" s="83"/>
      <c r="J139" s="83"/>
      <c r="K139" s="83"/>
      <c r="L139" s="83"/>
      <c r="M139" s="83"/>
      <c r="N139" s="83"/>
      <c r="O139" s="83"/>
      <c r="P139" s="83"/>
      <c r="Q139" s="84"/>
      <c r="R139" s="38"/>
    </row>
    <row r="140" spans="1:18" s="59" customFormat="1" ht="12.75" x14ac:dyDescent="0.25">
      <c r="A140" s="82" t="s">
        <v>79</v>
      </c>
      <c r="B140" s="79" t="s">
        <v>74</v>
      </c>
      <c r="C140" s="83"/>
      <c r="D140" s="88"/>
      <c r="E140" s="88"/>
      <c r="F140" s="88"/>
      <c r="G140" s="88"/>
      <c r="H140" s="83"/>
      <c r="I140" s="83"/>
      <c r="J140" s="83"/>
      <c r="K140" s="83"/>
      <c r="L140" s="83"/>
      <c r="M140" s="83"/>
      <c r="N140" s="83"/>
      <c r="O140" s="83"/>
      <c r="P140" s="83"/>
      <c r="Q140" s="84"/>
      <c r="R140" s="38"/>
    </row>
    <row r="141" spans="1:18" s="59" customFormat="1" ht="12.75" x14ac:dyDescent="0.25">
      <c r="A141" s="82" t="s">
        <v>80</v>
      </c>
      <c r="B141" s="79" t="s">
        <v>75</v>
      </c>
      <c r="C141" s="83"/>
      <c r="D141" s="88"/>
      <c r="E141" s="88"/>
      <c r="F141" s="88"/>
      <c r="G141" s="88"/>
      <c r="H141" s="83"/>
      <c r="I141" s="83"/>
      <c r="J141" s="83"/>
      <c r="K141" s="83"/>
      <c r="L141" s="83"/>
      <c r="M141" s="83"/>
      <c r="N141" s="83"/>
      <c r="O141" s="83"/>
      <c r="P141" s="83"/>
      <c r="Q141" s="84"/>
      <c r="R141" s="38"/>
    </row>
    <row r="142" spans="1:18" s="59" customFormat="1" ht="12.75" x14ac:dyDescent="0.25">
      <c r="A142" s="82" t="s">
        <v>81</v>
      </c>
      <c r="B142" s="79" t="s">
        <v>76</v>
      </c>
      <c r="C142" s="83"/>
      <c r="D142" s="88"/>
      <c r="E142" s="88"/>
      <c r="F142" s="88"/>
      <c r="G142" s="88"/>
      <c r="H142" s="83"/>
      <c r="I142" s="83"/>
      <c r="J142" s="83"/>
      <c r="K142" s="83"/>
      <c r="L142" s="83"/>
      <c r="M142" s="83"/>
      <c r="N142" s="83"/>
      <c r="O142" s="83"/>
      <c r="P142" s="83"/>
      <c r="Q142" s="84"/>
      <c r="R142" s="38"/>
    </row>
    <row r="143" spans="1:18" ht="31.5" x14ac:dyDescent="0.25">
      <c r="A143" s="72" t="s">
        <v>6</v>
      </c>
      <c r="B143" s="61" t="s">
        <v>85</v>
      </c>
      <c r="C143" s="68"/>
      <c r="D143" s="86"/>
      <c r="E143" s="86"/>
      <c r="F143" s="86"/>
      <c r="G143" s="86"/>
      <c r="H143" s="68"/>
      <c r="I143" s="68"/>
      <c r="J143" s="68"/>
      <c r="K143" s="68"/>
      <c r="L143" s="68"/>
      <c r="M143" s="68"/>
      <c r="N143" s="68"/>
      <c r="O143" s="68"/>
      <c r="P143" s="68"/>
      <c r="Q143" s="65"/>
      <c r="R143" s="35"/>
    </row>
    <row r="144" spans="1:18" s="59" customFormat="1" ht="12.75" hidden="1" outlineLevel="1" x14ac:dyDescent="0.25">
      <c r="A144" s="82"/>
      <c r="B144" s="85" t="s">
        <v>25</v>
      </c>
      <c r="C144" s="83"/>
      <c r="D144" s="88"/>
      <c r="E144" s="88"/>
      <c r="F144" s="88"/>
      <c r="G144" s="88"/>
      <c r="H144" s="83"/>
      <c r="I144" s="83"/>
      <c r="J144" s="83"/>
      <c r="K144" s="83"/>
      <c r="L144" s="83"/>
      <c r="M144" s="83"/>
      <c r="N144" s="83"/>
      <c r="O144" s="83"/>
      <c r="P144" s="83"/>
      <c r="Q144" s="84"/>
      <c r="R144" s="38"/>
    </row>
    <row r="145" spans="1:18" s="59" customFormat="1" ht="12.75" hidden="1" outlineLevel="1" x14ac:dyDescent="0.25">
      <c r="A145" s="82"/>
      <c r="B145" s="85" t="s">
        <v>25</v>
      </c>
      <c r="C145" s="83"/>
      <c r="D145" s="88"/>
      <c r="E145" s="88"/>
      <c r="F145" s="88"/>
      <c r="G145" s="88"/>
      <c r="H145" s="83"/>
      <c r="I145" s="83"/>
      <c r="J145" s="83"/>
      <c r="K145" s="83"/>
      <c r="L145" s="83"/>
      <c r="M145" s="83"/>
      <c r="N145" s="83"/>
      <c r="O145" s="83"/>
      <c r="P145" s="83"/>
      <c r="Q145" s="84"/>
      <c r="R145" s="38"/>
    </row>
    <row r="146" spans="1:18" s="59" customFormat="1" ht="12.75" hidden="1" outlineLevel="1" x14ac:dyDescent="0.25">
      <c r="A146" s="82"/>
      <c r="B146" s="85" t="s">
        <v>25</v>
      </c>
      <c r="C146" s="83"/>
      <c r="D146" s="88"/>
      <c r="E146" s="88"/>
      <c r="F146" s="88"/>
      <c r="G146" s="88"/>
      <c r="H146" s="83"/>
      <c r="I146" s="83"/>
      <c r="J146" s="83"/>
      <c r="K146" s="83"/>
      <c r="L146" s="83"/>
      <c r="M146" s="83"/>
      <c r="N146" s="83"/>
      <c r="O146" s="83"/>
      <c r="P146" s="83"/>
      <c r="Q146" s="84"/>
      <c r="R146" s="38"/>
    </row>
    <row r="147" spans="1:18" s="59" customFormat="1" ht="12.75" hidden="1" outlineLevel="1" x14ac:dyDescent="0.25">
      <c r="A147" s="82"/>
      <c r="B147" s="85" t="s">
        <v>25</v>
      </c>
      <c r="C147" s="83"/>
      <c r="D147" s="88"/>
      <c r="E147" s="88"/>
      <c r="F147" s="88"/>
      <c r="G147" s="88"/>
      <c r="H147" s="83"/>
      <c r="I147" s="83"/>
      <c r="J147" s="83"/>
      <c r="K147" s="83"/>
      <c r="L147" s="83"/>
      <c r="M147" s="83"/>
      <c r="N147" s="83"/>
      <c r="O147" s="83"/>
      <c r="P147" s="83"/>
      <c r="Q147" s="84"/>
      <c r="R147" s="38"/>
    </row>
    <row r="148" spans="1:18" s="59" customFormat="1" ht="12.75" hidden="1" outlineLevel="1" x14ac:dyDescent="0.25">
      <c r="A148" s="82"/>
      <c r="B148" s="85" t="s">
        <v>25</v>
      </c>
      <c r="C148" s="83"/>
      <c r="D148" s="88"/>
      <c r="E148" s="88"/>
      <c r="F148" s="88"/>
      <c r="G148" s="88"/>
      <c r="H148" s="83"/>
      <c r="I148" s="83"/>
      <c r="J148" s="83"/>
      <c r="K148" s="83"/>
      <c r="L148" s="83"/>
      <c r="M148" s="83"/>
      <c r="N148" s="83"/>
      <c r="O148" s="83"/>
      <c r="P148" s="83"/>
      <c r="Q148" s="84"/>
      <c r="R148" s="38"/>
    </row>
    <row r="149" spans="1:18" collapsed="1" x14ac:dyDescent="0.25">
      <c r="A149" s="74" t="s">
        <v>8</v>
      </c>
      <c r="B149" s="75" t="s">
        <v>86</v>
      </c>
      <c r="C149" s="76">
        <f t="shared" ref="C149:P149" si="22">C150+C151+C152+C155</f>
        <v>0</v>
      </c>
      <c r="D149" s="76">
        <f t="shared" si="22"/>
        <v>0</v>
      </c>
      <c r="E149" s="76">
        <f t="shared" si="22"/>
        <v>0</v>
      </c>
      <c r="F149" s="76">
        <f t="shared" si="22"/>
        <v>0</v>
      </c>
      <c r="G149" s="76">
        <f t="shared" si="22"/>
        <v>0</v>
      </c>
      <c r="H149" s="76">
        <f t="shared" si="22"/>
        <v>0</v>
      </c>
      <c r="I149" s="76">
        <f t="shared" si="22"/>
        <v>0</v>
      </c>
      <c r="J149" s="76">
        <f t="shared" si="22"/>
        <v>0</v>
      </c>
      <c r="K149" s="76">
        <f t="shared" si="22"/>
        <v>0</v>
      </c>
      <c r="L149" s="76">
        <f t="shared" si="22"/>
        <v>0</v>
      </c>
      <c r="M149" s="76">
        <f t="shared" si="22"/>
        <v>0</v>
      </c>
      <c r="N149" s="76">
        <f t="shared" si="22"/>
        <v>0</v>
      </c>
      <c r="O149" s="76">
        <f t="shared" si="22"/>
        <v>0</v>
      </c>
      <c r="P149" s="76">
        <f t="shared" si="22"/>
        <v>0</v>
      </c>
      <c r="Q149" s="53"/>
      <c r="R149" s="35"/>
    </row>
    <row r="150" spans="1:18" x14ac:dyDescent="0.25">
      <c r="A150" s="72" t="s">
        <v>1</v>
      </c>
      <c r="B150" s="61" t="s">
        <v>87</v>
      </c>
      <c r="C150" s="68"/>
      <c r="D150" s="86"/>
      <c r="E150" s="86"/>
      <c r="F150" s="86"/>
      <c r="G150" s="86"/>
      <c r="H150" s="68"/>
      <c r="I150" s="68"/>
      <c r="J150" s="68"/>
      <c r="K150" s="68"/>
      <c r="L150" s="68"/>
      <c r="M150" s="68"/>
      <c r="N150" s="68"/>
      <c r="O150" s="68"/>
      <c r="P150" s="68"/>
      <c r="Q150" s="65"/>
      <c r="R150" s="35"/>
    </row>
    <row r="151" spans="1:18" x14ac:dyDescent="0.25">
      <c r="A151" s="72" t="s">
        <v>4</v>
      </c>
      <c r="B151" s="61" t="s">
        <v>88</v>
      </c>
      <c r="C151" s="68"/>
      <c r="D151" s="86"/>
      <c r="E151" s="86"/>
      <c r="F151" s="86"/>
      <c r="G151" s="86"/>
      <c r="H151" s="68"/>
      <c r="I151" s="68"/>
      <c r="J151" s="68"/>
      <c r="K151" s="68"/>
      <c r="L151" s="68"/>
      <c r="M151" s="68"/>
      <c r="N151" s="68"/>
      <c r="O151" s="68"/>
      <c r="P151" s="68"/>
      <c r="Q151" s="65"/>
      <c r="R151" s="35"/>
    </row>
    <row r="152" spans="1:18" x14ac:dyDescent="0.25">
      <c r="A152" s="72" t="s">
        <v>6</v>
      </c>
      <c r="B152" s="61" t="s">
        <v>89</v>
      </c>
      <c r="C152" s="68"/>
      <c r="D152" s="86"/>
      <c r="E152" s="86"/>
      <c r="F152" s="86"/>
      <c r="G152" s="86"/>
      <c r="H152" s="68"/>
      <c r="I152" s="68"/>
      <c r="J152" s="68"/>
      <c r="K152" s="68"/>
      <c r="L152" s="68"/>
      <c r="M152" s="68"/>
      <c r="N152" s="68"/>
      <c r="O152" s="68"/>
      <c r="P152" s="68"/>
      <c r="Q152" s="65"/>
      <c r="R152" s="35"/>
    </row>
    <row r="153" spans="1:18" x14ac:dyDescent="0.25">
      <c r="A153" s="72" t="s">
        <v>77</v>
      </c>
      <c r="B153" s="61" t="s">
        <v>90</v>
      </c>
      <c r="C153" s="68"/>
      <c r="D153" s="86"/>
      <c r="E153" s="86"/>
      <c r="F153" s="86"/>
      <c r="G153" s="86"/>
      <c r="H153" s="68"/>
      <c r="I153" s="68"/>
      <c r="J153" s="68"/>
      <c r="K153" s="68"/>
      <c r="L153" s="68"/>
      <c r="M153" s="68"/>
      <c r="N153" s="68"/>
      <c r="O153" s="68"/>
      <c r="P153" s="68"/>
      <c r="Q153" s="65"/>
      <c r="R153" s="35"/>
    </row>
    <row r="154" spans="1:18" x14ac:dyDescent="0.25">
      <c r="A154" s="72" t="s">
        <v>78</v>
      </c>
      <c r="B154" s="61" t="s">
        <v>91</v>
      </c>
      <c r="C154" s="68"/>
      <c r="D154" s="86"/>
      <c r="E154" s="86"/>
      <c r="F154" s="86"/>
      <c r="G154" s="86"/>
      <c r="H154" s="68"/>
      <c r="I154" s="68"/>
      <c r="J154" s="68"/>
      <c r="K154" s="68"/>
      <c r="L154" s="68"/>
      <c r="M154" s="68"/>
      <c r="N154" s="68"/>
      <c r="O154" s="68"/>
      <c r="P154" s="68"/>
      <c r="Q154" s="65"/>
      <c r="R154" s="35"/>
    </row>
    <row r="155" spans="1:18" x14ac:dyDescent="0.25">
      <c r="A155" s="72" t="s">
        <v>92</v>
      </c>
      <c r="B155" s="61" t="s">
        <v>93</v>
      </c>
      <c r="C155" s="68"/>
      <c r="D155" s="86"/>
      <c r="E155" s="86"/>
      <c r="F155" s="86"/>
      <c r="G155" s="86"/>
      <c r="H155" s="68"/>
      <c r="I155" s="68"/>
      <c r="J155" s="68"/>
      <c r="K155" s="68"/>
      <c r="L155" s="68"/>
      <c r="M155" s="68"/>
      <c r="N155" s="68"/>
      <c r="O155" s="68"/>
      <c r="P155" s="68"/>
      <c r="Q155" s="65"/>
      <c r="R155" s="35"/>
    </row>
    <row r="156" spans="1:18" ht="16.5" x14ac:dyDescent="0.25">
      <c r="A156" s="126" t="s">
        <v>94</v>
      </c>
      <c r="B156" s="127"/>
      <c r="C156" s="76">
        <f t="shared" ref="C156:P156" si="23">C135+C149</f>
        <v>0</v>
      </c>
      <c r="D156" s="76">
        <f t="shared" si="23"/>
        <v>0</v>
      </c>
      <c r="E156" s="76">
        <f t="shared" si="23"/>
        <v>0</v>
      </c>
      <c r="F156" s="76">
        <f t="shared" si="23"/>
        <v>0</v>
      </c>
      <c r="G156" s="76">
        <f t="shared" si="23"/>
        <v>0</v>
      </c>
      <c r="H156" s="76">
        <f t="shared" si="23"/>
        <v>0</v>
      </c>
      <c r="I156" s="76">
        <f t="shared" si="23"/>
        <v>0</v>
      </c>
      <c r="J156" s="76">
        <f t="shared" si="23"/>
        <v>0</v>
      </c>
      <c r="K156" s="76">
        <f t="shared" si="23"/>
        <v>0</v>
      </c>
      <c r="L156" s="76">
        <f t="shared" si="23"/>
        <v>0</v>
      </c>
      <c r="M156" s="76">
        <f t="shared" si="23"/>
        <v>0</v>
      </c>
      <c r="N156" s="76">
        <f t="shared" si="23"/>
        <v>0</v>
      </c>
      <c r="O156" s="76">
        <f t="shared" si="23"/>
        <v>0</v>
      </c>
      <c r="P156" s="76">
        <f t="shared" si="23"/>
        <v>0</v>
      </c>
      <c r="Q156" s="53"/>
      <c r="R156" s="35"/>
    </row>
    <row r="157" spans="1:18" ht="16.5" x14ac:dyDescent="0.25">
      <c r="A157" s="23"/>
      <c r="B157" s="64"/>
      <c r="C157" s="55"/>
      <c r="D157" s="55"/>
      <c r="E157" s="55"/>
      <c r="F157" s="55"/>
      <c r="G157" s="55"/>
      <c r="H157" s="55"/>
      <c r="I157" s="55"/>
      <c r="J157" s="55"/>
      <c r="K157" s="55"/>
      <c r="L157" s="55"/>
      <c r="M157" s="55"/>
      <c r="N157" s="55"/>
      <c r="O157" s="55"/>
      <c r="P157" s="55"/>
      <c r="Q157" s="53"/>
      <c r="R157" s="35"/>
    </row>
    <row r="158" spans="1:18" x14ac:dyDescent="0.25">
      <c r="A158" s="74" t="s">
        <v>0</v>
      </c>
      <c r="B158" s="75" t="s">
        <v>95</v>
      </c>
      <c r="C158" s="76">
        <f t="shared" ref="C158:P158" si="24">SUM(C159:C167)</f>
        <v>0</v>
      </c>
      <c r="D158" s="76">
        <f t="shared" si="24"/>
        <v>0</v>
      </c>
      <c r="E158" s="76">
        <f t="shared" si="24"/>
        <v>0</v>
      </c>
      <c r="F158" s="76">
        <f t="shared" si="24"/>
        <v>0</v>
      </c>
      <c r="G158" s="76">
        <f t="shared" si="24"/>
        <v>0</v>
      </c>
      <c r="H158" s="76">
        <f t="shared" si="24"/>
        <v>0</v>
      </c>
      <c r="I158" s="76">
        <f t="shared" si="24"/>
        <v>0</v>
      </c>
      <c r="J158" s="76">
        <f t="shared" si="24"/>
        <v>0</v>
      </c>
      <c r="K158" s="76">
        <f t="shared" si="24"/>
        <v>0</v>
      </c>
      <c r="L158" s="76">
        <f t="shared" si="24"/>
        <v>0</v>
      </c>
      <c r="M158" s="76">
        <f t="shared" si="24"/>
        <v>0</v>
      </c>
      <c r="N158" s="76">
        <f t="shared" si="24"/>
        <v>0</v>
      </c>
      <c r="O158" s="76">
        <f t="shared" si="24"/>
        <v>0</v>
      </c>
      <c r="P158" s="76">
        <f t="shared" si="24"/>
        <v>0</v>
      </c>
      <c r="Q158" s="53"/>
      <c r="R158" s="35"/>
    </row>
    <row r="159" spans="1:18" x14ac:dyDescent="0.25">
      <c r="A159" s="72" t="s">
        <v>1</v>
      </c>
      <c r="B159" s="61" t="s">
        <v>101</v>
      </c>
      <c r="C159" s="68"/>
      <c r="D159" s="86"/>
      <c r="E159" s="86"/>
      <c r="F159" s="86"/>
      <c r="G159" s="86"/>
      <c r="H159" s="68"/>
      <c r="I159" s="68"/>
      <c r="J159" s="68"/>
      <c r="K159" s="68"/>
      <c r="L159" s="68"/>
      <c r="M159" s="68"/>
      <c r="N159" s="68"/>
      <c r="O159" s="68"/>
      <c r="P159" s="68"/>
      <c r="Q159" s="65"/>
      <c r="R159" s="35"/>
    </row>
    <row r="160" spans="1:18" x14ac:dyDescent="0.25">
      <c r="A160" s="72" t="s">
        <v>4</v>
      </c>
      <c r="B160" s="61" t="s">
        <v>102</v>
      </c>
      <c r="C160" s="68"/>
      <c r="D160" s="86"/>
      <c r="E160" s="86"/>
      <c r="F160" s="86"/>
      <c r="G160" s="86"/>
      <c r="H160" s="68"/>
      <c r="I160" s="68"/>
      <c r="J160" s="68"/>
      <c r="K160" s="68"/>
      <c r="L160" s="68"/>
      <c r="M160" s="68"/>
      <c r="N160" s="68"/>
      <c r="O160" s="68"/>
      <c r="P160" s="68"/>
      <c r="Q160" s="65"/>
      <c r="R160" s="35"/>
    </row>
    <row r="161" spans="1:18" x14ac:dyDescent="0.25">
      <c r="A161" s="72" t="s">
        <v>6</v>
      </c>
      <c r="B161" s="61" t="s">
        <v>103</v>
      </c>
      <c r="C161" s="68"/>
      <c r="D161" s="86"/>
      <c r="E161" s="86"/>
      <c r="F161" s="86"/>
      <c r="G161" s="86"/>
      <c r="H161" s="68"/>
      <c r="I161" s="68"/>
      <c r="J161" s="68"/>
      <c r="K161" s="68"/>
      <c r="L161" s="68"/>
      <c r="M161" s="68"/>
      <c r="N161" s="68"/>
      <c r="O161" s="68"/>
      <c r="P161" s="68"/>
      <c r="Q161" s="65"/>
      <c r="R161" s="35"/>
    </row>
    <row r="162" spans="1:18" x14ac:dyDescent="0.25">
      <c r="A162" s="72" t="s">
        <v>92</v>
      </c>
      <c r="B162" s="61" t="s">
        <v>104</v>
      </c>
      <c r="C162" s="68"/>
      <c r="D162" s="86"/>
      <c r="E162" s="86"/>
      <c r="F162" s="86"/>
      <c r="G162" s="86"/>
      <c r="H162" s="68"/>
      <c r="I162" s="68"/>
      <c r="J162" s="68"/>
      <c r="K162" s="68"/>
      <c r="L162" s="68"/>
      <c r="M162" s="68"/>
      <c r="N162" s="68"/>
      <c r="O162" s="68"/>
      <c r="P162" s="68"/>
      <c r="Q162" s="65"/>
      <c r="R162" s="35"/>
    </row>
    <row r="163" spans="1:18" x14ac:dyDescent="0.25">
      <c r="A163" s="72" t="s">
        <v>96</v>
      </c>
      <c r="B163" s="61" t="s">
        <v>105</v>
      </c>
      <c r="C163" s="68"/>
      <c r="D163" s="86"/>
      <c r="E163" s="86"/>
      <c r="F163" s="86"/>
      <c r="G163" s="86"/>
      <c r="H163" s="68"/>
      <c r="I163" s="68"/>
      <c r="J163" s="68"/>
      <c r="K163" s="68"/>
      <c r="L163" s="68"/>
      <c r="M163" s="68"/>
      <c r="N163" s="68"/>
      <c r="O163" s="68"/>
      <c r="P163" s="68"/>
      <c r="Q163" s="65"/>
      <c r="R163" s="35"/>
    </row>
    <row r="164" spans="1:18" x14ac:dyDescent="0.25">
      <c r="A164" s="72" t="s">
        <v>97</v>
      </c>
      <c r="B164" s="61" t="s">
        <v>106</v>
      </c>
      <c r="C164" s="68"/>
      <c r="D164" s="86"/>
      <c r="E164" s="86"/>
      <c r="F164" s="86"/>
      <c r="G164" s="86"/>
      <c r="H164" s="68"/>
      <c r="I164" s="68"/>
      <c r="J164" s="68"/>
      <c r="K164" s="68"/>
      <c r="L164" s="68"/>
      <c r="M164" s="68"/>
      <c r="N164" s="68"/>
      <c r="O164" s="68"/>
      <c r="P164" s="68"/>
      <c r="Q164" s="65"/>
      <c r="R164" s="35"/>
    </row>
    <row r="165" spans="1:18" x14ac:dyDescent="0.25">
      <c r="A165" s="72" t="s">
        <v>98</v>
      </c>
      <c r="B165" s="61" t="s">
        <v>107</v>
      </c>
      <c r="C165" s="68"/>
      <c r="D165" s="86"/>
      <c r="E165" s="86"/>
      <c r="F165" s="86"/>
      <c r="G165" s="86"/>
      <c r="H165" s="68"/>
      <c r="I165" s="68"/>
      <c r="J165" s="68"/>
      <c r="K165" s="68"/>
      <c r="L165" s="68"/>
      <c r="M165" s="68"/>
      <c r="N165" s="68"/>
      <c r="O165" s="68"/>
      <c r="P165" s="68"/>
      <c r="Q165" s="65"/>
      <c r="R165" s="35"/>
    </row>
    <row r="166" spans="1:18" x14ac:dyDescent="0.25">
      <c r="A166" s="72" t="s">
        <v>99</v>
      </c>
      <c r="B166" s="61" t="s">
        <v>108</v>
      </c>
      <c r="C166" s="68"/>
      <c r="D166" s="86"/>
      <c r="E166" s="86"/>
      <c r="F166" s="86"/>
      <c r="G166" s="86"/>
      <c r="H166" s="68"/>
      <c r="I166" s="68"/>
      <c r="J166" s="68"/>
      <c r="K166" s="68"/>
      <c r="L166" s="68"/>
      <c r="M166" s="68"/>
      <c r="N166" s="68"/>
      <c r="O166" s="68"/>
      <c r="P166" s="68"/>
      <c r="Q166" s="65"/>
      <c r="R166" s="35"/>
    </row>
    <row r="167" spans="1:18" x14ac:dyDescent="0.25">
      <c r="A167" s="72" t="s">
        <v>100</v>
      </c>
      <c r="B167" s="61" t="s">
        <v>109</v>
      </c>
      <c r="C167" s="68"/>
      <c r="D167" s="86"/>
      <c r="E167" s="86"/>
      <c r="F167" s="86"/>
      <c r="G167" s="86"/>
      <c r="H167" s="68"/>
      <c r="I167" s="68"/>
      <c r="J167" s="68"/>
      <c r="K167" s="68"/>
      <c r="L167" s="68"/>
      <c r="M167" s="68"/>
      <c r="N167" s="68"/>
      <c r="O167" s="68"/>
      <c r="P167" s="68"/>
      <c r="Q167" s="65"/>
      <c r="R167" s="35"/>
    </row>
    <row r="168" spans="1:18" s="60" customFormat="1" x14ac:dyDescent="0.25">
      <c r="A168" s="74" t="s">
        <v>8</v>
      </c>
      <c r="B168" s="75" t="s">
        <v>110</v>
      </c>
      <c r="C168" s="76">
        <f t="shared" ref="C168:P168" si="25">C169+C170+C173+C177</f>
        <v>0</v>
      </c>
      <c r="D168" s="76">
        <f t="shared" si="25"/>
        <v>0</v>
      </c>
      <c r="E168" s="76">
        <f t="shared" si="25"/>
        <v>0</v>
      </c>
      <c r="F168" s="76">
        <f t="shared" si="25"/>
        <v>0</v>
      </c>
      <c r="G168" s="76">
        <f t="shared" si="25"/>
        <v>0</v>
      </c>
      <c r="H168" s="76">
        <f t="shared" si="25"/>
        <v>0</v>
      </c>
      <c r="I168" s="76">
        <f t="shared" si="25"/>
        <v>0</v>
      </c>
      <c r="J168" s="76">
        <f t="shared" si="25"/>
        <v>0</v>
      </c>
      <c r="K168" s="76">
        <f t="shared" si="25"/>
        <v>0</v>
      </c>
      <c r="L168" s="76">
        <f t="shared" si="25"/>
        <v>0</v>
      </c>
      <c r="M168" s="76">
        <f t="shared" si="25"/>
        <v>0</v>
      </c>
      <c r="N168" s="76">
        <f t="shared" si="25"/>
        <v>0</v>
      </c>
      <c r="O168" s="76">
        <f t="shared" si="25"/>
        <v>0</v>
      </c>
      <c r="P168" s="76">
        <f t="shared" si="25"/>
        <v>0</v>
      </c>
      <c r="Q168" s="77"/>
      <c r="R168" s="39"/>
    </row>
    <row r="169" spans="1:18" x14ac:dyDescent="0.25">
      <c r="A169" s="72" t="s">
        <v>1</v>
      </c>
      <c r="B169" s="61" t="s">
        <v>111</v>
      </c>
      <c r="C169" s="68"/>
      <c r="D169" s="86"/>
      <c r="E169" s="86"/>
      <c r="F169" s="86"/>
      <c r="G169" s="86"/>
      <c r="H169" s="68"/>
      <c r="I169" s="68"/>
      <c r="J169" s="68"/>
      <c r="K169" s="68"/>
      <c r="L169" s="68"/>
      <c r="M169" s="68"/>
      <c r="N169" s="68"/>
      <c r="O169" s="68"/>
      <c r="P169" s="68"/>
      <c r="Q169" s="65"/>
      <c r="R169" s="35"/>
    </row>
    <row r="170" spans="1:18" x14ac:dyDescent="0.25">
      <c r="A170" s="72" t="s">
        <v>4</v>
      </c>
      <c r="B170" s="61" t="s">
        <v>112</v>
      </c>
      <c r="C170" s="66">
        <f t="shared" ref="C170:P170" si="26">C171+C172</f>
        <v>0</v>
      </c>
      <c r="D170" s="66">
        <f t="shared" si="26"/>
        <v>0</v>
      </c>
      <c r="E170" s="66">
        <f t="shared" si="26"/>
        <v>0</v>
      </c>
      <c r="F170" s="66">
        <f t="shared" si="26"/>
        <v>0</v>
      </c>
      <c r="G170" s="66">
        <f t="shared" si="26"/>
        <v>0</v>
      </c>
      <c r="H170" s="66">
        <f t="shared" si="26"/>
        <v>0</v>
      </c>
      <c r="I170" s="66">
        <f t="shared" si="26"/>
        <v>0</v>
      </c>
      <c r="J170" s="66">
        <f t="shared" si="26"/>
        <v>0</v>
      </c>
      <c r="K170" s="66">
        <f t="shared" si="26"/>
        <v>0</v>
      </c>
      <c r="L170" s="66">
        <f t="shared" si="26"/>
        <v>0</v>
      </c>
      <c r="M170" s="66">
        <f t="shared" si="26"/>
        <v>0</v>
      </c>
      <c r="N170" s="66">
        <f t="shared" si="26"/>
        <v>0</v>
      </c>
      <c r="O170" s="66">
        <f t="shared" si="26"/>
        <v>0</v>
      </c>
      <c r="P170" s="66">
        <f t="shared" si="26"/>
        <v>0</v>
      </c>
      <c r="Q170" s="53"/>
      <c r="R170" s="35"/>
    </row>
    <row r="171" spans="1:18" s="59" customFormat="1" ht="12.75" x14ac:dyDescent="0.25">
      <c r="A171" s="82" t="s">
        <v>77</v>
      </c>
      <c r="B171" s="79" t="s">
        <v>114</v>
      </c>
      <c r="C171" s="83"/>
      <c r="D171" s="88"/>
      <c r="E171" s="88"/>
      <c r="F171" s="88"/>
      <c r="G171" s="88"/>
      <c r="H171" s="83"/>
      <c r="I171" s="83"/>
      <c r="J171" s="83"/>
      <c r="K171" s="83"/>
      <c r="L171" s="83"/>
      <c r="M171" s="83"/>
      <c r="N171" s="83"/>
      <c r="O171" s="83"/>
      <c r="P171" s="83"/>
      <c r="Q171" s="84"/>
      <c r="R171" s="38"/>
    </row>
    <row r="172" spans="1:18" s="59" customFormat="1" ht="12.75" x14ac:dyDescent="0.25">
      <c r="A172" s="82" t="s">
        <v>78</v>
      </c>
      <c r="B172" s="79" t="s">
        <v>115</v>
      </c>
      <c r="C172" s="83"/>
      <c r="D172" s="88"/>
      <c r="E172" s="88"/>
      <c r="F172" s="88"/>
      <c r="G172" s="88"/>
      <c r="H172" s="83"/>
      <c r="I172" s="83"/>
      <c r="J172" s="83"/>
      <c r="K172" s="83"/>
      <c r="L172" s="83"/>
      <c r="M172" s="83"/>
      <c r="N172" s="83"/>
      <c r="O172" s="83"/>
      <c r="P172" s="83"/>
      <c r="Q172" s="84"/>
      <c r="R172" s="38"/>
    </row>
    <row r="173" spans="1:18" x14ac:dyDescent="0.25">
      <c r="A173" s="72" t="s">
        <v>6</v>
      </c>
      <c r="B173" s="61" t="s">
        <v>113</v>
      </c>
      <c r="C173" s="66">
        <f t="shared" ref="C173:P173" si="27">C174+C175+C176</f>
        <v>0</v>
      </c>
      <c r="D173" s="66">
        <f t="shared" si="27"/>
        <v>0</v>
      </c>
      <c r="E173" s="66">
        <f t="shared" si="27"/>
        <v>0</v>
      </c>
      <c r="F173" s="66">
        <f t="shared" si="27"/>
        <v>0</v>
      </c>
      <c r="G173" s="66">
        <f t="shared" si="27"/>
        <v>0</v>
      </c>
      <c r="H173" s="66">
        <f t="shared" si="27"/>
        <v>0</v>
      </c>
      <c r="I173" s="66">
        <f t="shared" si="27"/>
        <v>0</v>
      </c>
      <c r="J173" s="66">
        <f t="shared" si="27"/>
        <v>0</v>
      </c>
      <c r="K173" s="66">
        <f t="shared" si="27"/>
        <v>0</v>
      </c>
      <c r="L173" s="66">
        <f t="shared" si="27"/>
        <v>0</v>
      </c>
      <c r="M173" s="66">
        <f t="shared" si="27"/>
        <v>0</v>
      </c>
      <c r="N173" s="66">
        <f t="shared" si="27"/>
        <v>0</v>
      </c>
      <c r="O173" s="66">
        <f t="shared" si="27"/>
        <v>0</v>
      </c>
      <c r="P173" s="66">
        <f t="shared" si="27"/>
        <v>0</v>
      </c>
      <c r="Q173" s="53"/>
      <c r="R173" s="35"/>
    </row>
    <row r="174" spans="1:18" s="59" customFormat="1" ht="12.75" x14ac:dyDescent="0.25">
      <c r="A174" s="82" t="s">
        <v>77</v>
      </c>
      <c r="B174" s="79" t="s">
        <v>116</v>
      </c>
      <c r="C174" s="83"/>
      <c r="D174" s="88"/>
      <c r="E174" s="88"/>
      <c r="F174" s="88"/>
      <c r="G174" s="88"/>
      <c r="H174" s="83"/>
      <c r="I174" s="83"/>
      <c r="J174" s="83"/>
      <c r="K174" s="83"/>
      <c r="L174" s="83"/>
      <c r="M174" s="83"/>
      <c r="N174" s="83"/>
      <c r="O174" s="83"/>
      <c r="P174" s="83"/>
      <c r="Q174" s="84"/>
      <c r="R174" s="38"/>
    </row>
    <row r="175" spans="1:18" s="59" customFormat="1" ht="12.75" x14ac:dyDescent="0.25">
      <c r="A175" s="82" t="s">
        <v>78</v>
      </c>
      <c r="B175" s="79" t="s">
        <v>114</v>
      </c>
      <c r="C175" s="83"/>
      <c r="D175" s="88"/>
      <c r="E175" s="88"/>
      <c r="F175" s="88"/>
      <c r="G175" s="88"/>
      <c r="H175" s="83"/>
      <c r="I175" s="83"/>
      <c r="J175" s="83"/>
      <c r="K175" s="83"/>
      <c r="L175" s="83"/>
      <c r="M175" s="83"/>
      <c r="N175" s="83"/>
      <c r="O175" s="83"/>
      <c r="P175" s="83"/>
      <c r="Q175" s="84"/>
      <c r="R175" s="38"/>
    </row>
    <row r="176" spans="1:18" s="59" customFormat="1" ht="12.75" x14ac:dyDescent="0.25">
      <c r="A176" s="82" t="s">
        <v>79</v>
      </c>
      <c r="B176" s="79" t="s">
        <v>117</v>
      </c>
      <c r="C176" s="83"/>
      <c r="D176" s="88"/>
      <c r="E176" s="88"/>
      <c r="F176" s="88"/>
      <c r="G176" s="88"/>
      <c r="H176" s="83"/>
      <c r="I176" s="83"/>
      <c r="J176" s="83"/>
      <c r="K176" s="83"/>
      <c r="L176" s="83"/>
      <c r="M176" s="83"/>
      <c r="N176" s="83"/>
      <c r="O176" s="83"/>
      <c r="P176" s="83"/>
      <c r="Q176" s="84"/>
      <c r="R176" s="38"/>
    </row>
    <row r="177" spans="1:18" x14ac:dyDescent="0.25">
      <c r="A177" s="72" t="s">
        <v>92</v>
      </c>
      <c r="B177" s="61" t="s">
        <v>93</v>
      </c>
      <c r="C177" s="66">
        <f t="shared" ref="C177:P177" si="28">C178+C179</f>
        <v>0</v>
      </c>
      <c r="D177" s="66">
        <f t="shared" si="28"/>
        <v>0</v>
      </c>
      <c r="E177" s="66">
        <f t="shared" si="28"/>
        <v>0</v>
      </c>
      <c r="F177" s="66">
        <f t="shared" si="28"/>
        <v>0</v>
      </c>
      <c r="G177" s="66">
        <f t="shared" si="28"/>
        <v>0</v>
      </c>
      <c r="H177" s="66">
        <f t="shared" si="28"/>
        <v>0</v>
      </c>
      <c r="I177" s="66">
        <f t="shared" si="28"/>
        <v>0</v>
      </c>
      <c r="J177" s="66">
        <f t="shared" si="28"/>
        <v>0</v>
      </c>
      <c r="K177" s="66">
        <f t="shared" si="28"/>
        <v>0</v>
      </c>
      <c r="L177" s="66">
        <f t="shared" si="28"/>
        <v>0</v>
      </c>
      <c r="M177" s="66">
        <f t="shared" si="28"/>
        <v>0</v>
      </c>
      <c r="N177" s="66">
        <f t="shared" si="28"/>
        <v>0</v>
      </c>
      <c r="O177" s="66">
        <f t="shared" si="28"/>
        <v>0</v>
      </c>
      <c r="P177" s="66">
        <f t="shared" si="28"/>
        <v>0</v>
      </c>
      <c r="Q177" s="53"/>
      <c r="R177" s="35"/>
    </row>
    <row r="178" spans="1:18" s="59" customFormat="1" ht="12.75" x14ac:dyDescent="0.25">
      <c r="A178" s="82" t="s">
        <v>77</v>
      </c>
      <c r="B178" s="79" t="s">
        <v>136</v>
      </c>
      <c r="C178" s="83"/>
      <c r="D178" s="88"/>
      <c r="E178" s="88"/>
      <c r="F178" s="88"/>
      <c r="G178" s="88"/>
      <c r="H178" s="83"/>
      <c r="I178" s="83"/>
      <c r="J178" s="83"/>
      <c r="K178" s="83"/>
      <c r="L178" s="83"/>
      <c r="M178" s="83"/>
      <c r="N178" s="83"/>
      <c r="O178" s="83"/>
      <c r="P178" s="83"/>
      <c r="Q178" s="84"/>
      <c r="R178" s="38"/>
    </row>
    <row r="179" spans="1:18" s="59" customFormat="1" ht="12.75" x14ac:dyDescent="0.25">
      <c r="A179" s="82" t="s">
        <v>78</v>
      </c>
      <c r="B179" s="79" t="s">
        <v>137</v>
      </c>
      <c r="C179" s="83"/>
      <c r="D179" s="88"/>
      <c r="E179" s="88"/>
      <c r="F179" s="88"/>
      <c r="G179" s="88"/>
      <c r="H179" s="83"/>
      <c r="I179" s="83"/>
      <c r="J179" s="83"/>
      <c r="K179" s="83"/>
      <c r="L179" s="83"/>
      <c r="M179" s="83"/>
      <c r="N179" s="83"/>
      <c r="O179" s="83"/>
      <c r="P179" s="83"/>
      <c r="Q179" s="84"/>
      <c r="R179" s="38"/>
    </row>
    <row r="180" spans="1:18" ht="16.5" x14ac:dyDescent="0.25">
      <c r="A180" s="128" t="s">
        <v>118</v>
      </c>
      <c r="B180" s="129"/>
      <c r="C180" s="91">
        <f t="shared" ref="C180:P180" si="29">C158+C168</f>
        <v>0</v>
      </c>
      <c r="D180" s="91">
        <f t="shared" si="29"/>
        <v>0</v>
      </c>
      <c r="E180" s="91">
        <f t="shared" si="29"/>
        <v>0</v>
      </c>
      <c r="F180" s="91">
        <f t="shared" si="29"/>
        <v>0</v>
      </c>
      <c r="G180" s="91">
        <f t="shared" si="29"/>
        <v>0</v>
      </c>
      <c r="H180" s="91">
        <f t="shared" si="29"/>
        <v>0</v>
      </c>
      <c r="I180" s="91">
        <f t="shared" si="29"/>
        <v>0</v>
      </c>
      <c r="J180" s="91">
        <f t="shared" si="29"/>
        <v>0</v>
      </c>
      <c r="K180" s="91">
        <f t="shared" si="29"/>
        <v>0</v>
      </c>
      <c r="L180" s="91">
        <f t="shared" si="29"/>
        <v>0</v>
      </c>
      <c r="M180" s="91">
        <f t="shared" si="29"/>
        <v>0</v>
      </c>
      <c r="N180" s="91">
        <f t="shared" si="29"/>
        <v>0</v>
      </c>
      <c r="O180" s="91">
        <f t="shared" si="29"/>
        <v>0</v>
      </c>
      <c r="P180" s="91">
        <f t="shared" si="29"/>
        <v>0</v>
      </c>
      <c r="Q180" s="53"/>
      <c r="R180" s="35"/>
    </row>
    <row r="181" spans="1:18" s="59" customFormat="1" ht="12.75" x14ac:dyDescent="0.25">
      <c r="A181" s="114" t="s">
        <v>119</v>
      </c>
      <c r="B181" s="115"/>
      <c r="C181" s="26" t="str">
        <f t="shared" ref="C181:P181" si="30">IF(ROUND(C156,2)=ROUND(C180,2),"Zgodne", "Niezgodne")</f>
        <v>Zgodne</v>
      </c>
      <c r="D181" s="26" t="str">
        <f t="shared" si="30"/>
        <v>Zgodne</v>
      </c>
      <c r="E181" s="26" t="str">
        <f t="shared" si="30"/>
        <v>Zgodne</v>
      </c>
      <c r="F181" s="26" t="str">
        <f t="shared" si="30"/>
        <v>Zgodne</v>
      </c>
      <c r="G181" s="26" t="str">
        <f t="shared" si="30"/>
        <v>Zgodne</v>
      </c>
      <c r="H181" s="26" t="str">
        <f t="shared" si="30"/>
        <v>Zgodne</v>
      </c>
      <c r="I181" s="26" t="str">
        <f t="shared" si="30"/>
        <v>Zgodne</v>
      </c>
      <c r="J181" s="26" t="str">
        <f t="shared" si="30"/>
        <v>Zgodne</v>
      </c>
      <c r="K181" s="26" t="str">
        <f t="shared" si="30"/>
        <v>Zgodne</v>
      </c>
      <c r="L181" s="26" t="str">
        <f t="shared" si="30"/>
        <v>Zgodne</v>
      </c>
      <c r="M181" s="26" t="str">
        <f t="shared" si="30"/>
        <v>Zgodne</v>
      </c>
      <c r="N181" s="26" t="str">
        <f t="shared" si="30"/>
        <v>Zgodne</v>
      </c>
      <c r="O181" s="26" t="str">
        <f t="shared" si="30"/>
        <v>Zgodne</v>
      </c>
      <c r="P181" s="26" t="str">
        <f t="shared" si="30"/>
        <v>Zgodne</v>
      </c>
      <c r="Q181" s="32"/>
      <c r="R181" s="38"/>
    </row>
    <row r="182" spans="1:18" s="58" customFormat="1" ht="13.5" thickBot="1" x14ac:dyDescent="0.3">
      <c r="A182" s="116" t="s">
        <v>120</v>
      </c>
      <c r="B182" s="117"/>
      <c r="C182" s="27"/>
      <c r="D182" s="27"/>
      <c r="E182" s="27"/>
      <c r="F182" s="27"/>
      <c r="G182" s="27"/>
      <c r="H182" s="27"/>
      <c r="I182" s="27"/>
      <c r="J182" s="27"/>
      <c r="K182" s="27"/>
      <c r="L182" s="27"/>
      <c r="M182" s="27"/>
      <c r="N182" s="27"/>
      <c r="O182" s="27"/>
      <c r="P182" s="27"/>
      <c r="Q182" s="27"/>
      <c r="R182" s="37"/>
    </row>
    <row r="183" spans="1:18" ht="16.5" thickBot="1" x14ac:dyDescent="0.3">
      <c r="A183" s="20"/>
      <c r="B183" s="11"/>
      <c r="C183" s="11"/>
      <c r="D183" s="11"/>
      <c r="E183" s="11"/>
      <c r="F183" s="11"/>
      <c r="G183" s="11"/>
      <c r="H183" s="11"/>
      <c r="I183" s="11"/>
      <c r="J183" s="11"/>
      <c r="K183" s="11"/>
      <c r="L183" s="11"/>
      <c r="M183" s="11"/>
      <c r="N183" s="11"/>
      <c r="O183" s="11"/>
      <c r="P183" s="11"/>
      <c r="Q183" s="11"/>
      <c r="R183" s="11"/>
    </row>
    <row r="184" spans="1:18" x14ac:dyDescent="0.25">
      <c r="A184" s="12"/>
      <c r="B184" s="21" t="s">
        <v>135</v>
      </c>
      <c r="C184" s="25"/>
      <c r="D184" s="25"/>
      <c r="E184" s="25"/>
      <c r="F184" s="25"/>
      <c r="G184" s="25"/>
      <c r="H184" s="25"/>
      <c r="I184" s="25"/>
      <c r="J184" s="25"/>
      <c r="K184" s="25"/>
      <c r="L184" s="25"/>
      <c r="M184" s="25"/>
      <c r="N184" s="25"/>
      <c r="O184" s="25"/>
      <c r="P184" s="28"/>
    </row>
    <row r="185" spans="1:18" x14ac:dyDescent="0.25">
      <c r="A185" s="72">
        <v>1</v>
      </c>
      <c r="B185" s="61" t="s">
        <v>138</v>
      </c>
      <c r="C185" s="61" t="e">
        <f>C135/C156</f>
        <v>#DIV/0!</v>
      </c>
      <c r="D185" s="61" t="e">
        <f t="shared" ref="D185:P185" si="31">D135/D156</f>
        <v>#DIV/0!</v>
      </c>
      <c r="E185" s="61" t="e">
        <f t="shared" si="31"/>
        <v>#DIV/0!</v>
      </c>
      <c r="F185" s="61" t="e">
        <f t="shared" si="31"/>
        <v>#DIV/0!</v>
      </c>
      <c r="G185" s="61" t="e">
        <f t="shared" si="31"/>
        <v>#DIV/0!</v>
      </c>
      <c r="H185" s="61" t="e">
        <f t="shared" si="31"/>
        <v>#DIV/0!</v>
      </c>
      <c r="I185" s="61" t="e">
        <f t="shared" si="31"/>
        <v>#DIV/0!</v>
      </c>
      <c r="J185" s="61" t="e">
        <f t="shared" si="31"/>
        <v>#DIV/0!</v>
      </c>
      <c r="K185" s="61" t="e">
        <f t="shared" si="31"/>
        <v>#DIV/0!</v>
      </c>
      <c r="L185" s="61" t="e">
        <f t="shared" si="31"/>
        <v>#DIV/0!</v>
      </c>
      <c r="M185" s="61" t="e">
        <f t="shared" si="31"/>
        <v>#DIV/0!</v>
      </c>
      <c r="N185" s="61" t="e">
        <f t="shared" si="31"/>
        <v>#DIV/0!</v>
      </c>
      <c r="O185" s="61" t="e">
        <f t="shared" si="31"/>
        <v>#DIV/0!</v>
      </c>
      <c r="P185" s="62" t="e">
        <f t="shared" si="31"/>
        <v>#DIV/0!</v>
      </c>
    </row>
    <row r="186" spans="1:18" x14ac:dyDescent="0.25">
      <c r="A186" s="72">
        <v>2</v>
      </c>
      <c r="B186" s="61" t="s">
        <v>139</v>
      </c>
      <c r="C186" s="61" t="e">
        <f>C168/C180</f>
        <v>#DIV/0!</v>
      </c>
      <c r="D186" s="61" t="e">
        <f t="shared" ref="D186:P186" si="32">D168/D180</f>
        <v>#DIV/0!</v>
      </c>
      <c r="E186" s="61" t="e">
        <f t="shared" si="32"/>
        <v>#DIV/0!</v>
      </c>
      <c r="F186" s="61" t="e">
        <f t="shared" si="32"/>
        <v>#DIV/0!</v>
      </c>
      <c r="G186" s="61" t="e">
        <f t="shared" si="32"/>
        <v>#DIV/0!</v>
      </c>
      <c r="H186" s="61" t="e">
        <f t="shared" si="32"/>
        <v>#DIV/0!</v>
      </c>
      <c r="I186" s="61" t="e">
        <f t="shared" si="32"/>
        <v>#DIV/0!</v>
      </c>
      <c r="J186" s="61" t="e">
        <f t="shared" si="32"/>
        <v>#DIV/0!</v>
      </c>
      <c r="K186" s="61" t="e">
        <f t="shared" si="32"/>
        <v>#DIV/0!</v>
      </c>
      <c r="L186" s="61" t="e">
        <f t="shared" si="32"/>
        <v>#DIV/0!</v>
      </c>
      <c r="M186" s="61" t="e">
        <f t="shared" si="32"/>
        <v>#DIV/0!</v>
      </c>
      <c r="N186" s="61" t="e">
        <f t="shared" si="32"/>
        <v>#DIV/0!</v>
      </c>
      <c r="O186" s="61" t="e">
        <f t="shared" si="32"/>
        <v>#DIV/0!</v>
      </c>
      <c r="P186" s="62" t="e">
        <f t="shared" si="32"/>
        <v>#DIV/0!</v>
      </c>
    </row>
    <row r="187" spans="1:18" ht="31.5" x14ac:dyDescent="0.25">
      <c r="A187" s="72">
        <v>3</v>
      </c>
      <c r="B187" s="61" t="s">
        <v>140</v>
      </c>
      <c r="C187" s="61" t="e">
        <f>(C158+C170+C178)/C135</f>
        <v>#DIV/0!</v>
      </c>
      <c r="D187" s="61" t="e">
        <f t="shared" ref="D187:P187" si="33">(D158+D170+D178)/D135</f>
        <v>#DIV/0!</v>
      </c>
      <c r="E187" s="61" t="e">
        <f t="shared" si="33"/>
        <v>#DIV/0!</v>
      </c>
      <c r="F187" s="61" t="e">
        <f t="shared" si="33"/>
        <v>#DIV/0!</v>
      </c>
      <c r="G187" s="61" t="e">
        <f t="shared" si="33"/>
        <v>#DIV/0!</v>
      </c>
      <c r="H187" s="61" t="e">
        <f t="shared" si="33"/>
        <v>#DIV/0!</v>
      </c>
      <c r="I187" s="61" t="e">
        <f t="shared" si="33"/>
        <v>#DIV/0!</v>
      </c>
      <c r="J187" s="61" t="e">
        <f t="shared" si="33"/>
        <v>#DIV/0!</v>
      </c>
      <c r="K187" s="61" t="e">
        <f t="shared" si="33"/>
        <v>#DIV/0!</v>
      </c>
      <c r="L187" s="61" t="e">
        <f t="shared" si="33"/>
        <v>#DIV/0!</v>
      </c>
      <c r="M187" s="61" t="e">
        <f t="shared" si="33"/>
        <v>#DIV/0!</v>
      </c>
      <c r="N187" s="61" t="e">
        <f t="shared" si="33"/>
        <v>#DIV/0!</v>
      </c>
      <c r="O187" s="61" t="e">
        <f t="shared" si="33"/>
        <v>#DIV/0!</v>
      </c>
      <c r="P187" s="62" t="e">
        <f t="shared" si="33"/>
        <v>#DIV/0!</v>
      </c>
    </row>
    <row r="188" spans="1:18" ht="31.5" x14ac:dyDescent="0.25">
      <c r="A188" s="72">
        <v>4</v>
      </c>
      <c r="B188" s="61" t="s">
        <v>162</v>
      </c>
      <c r="C188" s="61" t="e">
        <f t="shared" ref="C188:P188" si="34">(C132+C57+C48)/(C126+C196)</f>
        <v>#DIV/0!</v>
      </c>
      <c r="D188" s="61" t="e">
        <f t="shared" si="34"/>
        <v>#DIV/0!</v>
      </c>
      <c r="E188" s="61" t="e">
        <f t="shared" si="34"/>
        <v>#DIV/0!</v>
      </c>
      <c r="F188" s="61" t="e">
        <f t="shared" si="34"/>
        <v>#DIV/0!</v>
      </c>
      <c r="G188" s="61" t="e">
        <f t="shared" si="34"/>
        <v>#DIV/0!</v>
      </c>
      <c r="H188" s="61" t="e">
        <f t="shared" si="34"/>
        <v>#DIV/0!</v>
      </c>
      <c r="I188" s="61" t="e">
        <f t="shared" si="34"/>
        <v>#DIV/0!</v>
      </c>
      <c r="J188" s="61" t="e">
        <f t="shared" si="34"/>
        <v>#DIV/0!</v>
      </c>
      <c r="K188" s="61" t="e">
        <f t="shared" si="34"/>
        <v>#DIV/0!</v>
      </c>
      <c r="L188" s="61" t="e">
        <f t="shared" si="34"/>
        <v>#DIV/0!</v>
      </c>
      <c r="M188" s="61" t="e">
        <f t="shared" si="34"/>
        <v>#DIV/0!</v>
      </c>
      <c r="N188" s="61" t="e">
        <f t="shared" si="34"/>
        <v>#DIV/0!</v>
      </c>
      <c r="O188" s="61" t="e">
        <f t="shared" si="34"/>
        <v>#DIV/0!</v>
      </c>
      <c r="P188" s="62" t="e">
        <f t="shared" si="34"/>
        <v>#DIV/0!</v>
      </c>
    </row>
    <row r="189" spans="1:18" x14ac:dyDescent="0.25">
      <c r="A189" s="72">
        <v>5</v>
      </c>
      <c r="B189" s="61" t="s">
        <v>146</v>
      </c>
      <c r="C189" s="61" t="e">
        <f>C132/C158</f>
        <v>#DIV/0!</v>
      </c>
      <c r="D189" s="61" t="e">
        <f t="shared" ref="D189:P189" si="35">D132/D158</f>
        <v>#DIV/0!</v>
      </c>
      <c r="E189" s="61" t="e">
        <f t="shared" si="35"/>
        <v>#DIV/0!</v>
      </c>
      <c r="F189" s="61" t="e">
        <f t="shared" si="35"/>
        <v>#DIV/0!</v>
      </c>
      <c r="G189" s="61" t="e">
        <f t="shared" si="35"/>
        <v>#DIV/0!</v>
      </c>
      <c r="H189" s="61" t="e">
        <f t="shared" si="35"/>
        <v>#DIV/0!</v>
      </c>
      <c r="I189" s="61" t="e">
        <f t="shared" si="35"/>
        <v>#DIV/0!</v>
      </c>
      <c r="J189" s="61" t="e">
        <f t="shared" si="35"/>
        <v>#DIV/0!</v>
      </c>
      <c r="K189" s="61" t="e">
        <f t="shared" si="35"/>
        <v>#DIV/0!</v>
      </c>
      <c r="L189" s="61" t="e">
        <f t="shared" si="35"/>
        <v>#DIV/0!</v>
      </c>
      <c r="M189" s="61" t="e">
        <f t="shared" si="35"/>
        <v>#DIV/0!</v>
      </c>
      <c r="N189" s="61" t="e">
        <f t="shared" si="35"/>
        <v>#DIV/0!</v>
      </c>
      <c r="O189" s="61" t="e">
        <f t="shared" si="35"/>
        <v>#DIV/0!</v>
      </c>
      <c r="P189" s="62" t="e">
        <f t="shared" si="35"/>
        <v>#DIV/0!</v>
      </c>
    </row>
    <row r="190" spans="1:18" x14ac:dyDescent="0.25">
      <c r="A190" s="72">
        <v>6</v>
      </c>
      <c r="B190" s="61" t="s">
        <v>147</v>
      </c>
      <c r="C190" s="61" t="e">
        <f t="shared" ref="C190:P190" si="36">C132/C41</f>
        <v>#DIV/0!</v>
      </c>
      <c r="D190" s="61" t="e">
        <f t="shared" si="36"/>
        <v>#DIV/0!</v>
      </c>
      <c r="E190" s="61" t="e">
        <f t="shared" si="36"/>
        <v>#DIV/0!</v>
      </c>
      <c r="F190" s="61" t="e">
        <f t="shared" si="36"/>
        <v>#DIV/0!</v>
      </c>
      <c r="G190" s="61" t="e">
        <f t="shared" si="36"/>
        <v>#DIV/0!</v>
      </c>
      <c r="H190" s="61" t="e">
        <f t="shared" si="36"/>
        <v>#DIV/0!</v>
      </c>
      <c r="I190" s="61" t="e">
        <f t="shared" si="36"/>
        <v>#DIV/0!</v>
      </c>
      <c r="J190" s="61" t="e">
        <f t="shared" si="36"/>
        <v>#DIV/0!</v>
      </c>
      <c r="K190" s="61" t="e">
        <f t="shared" si="36"/>
        <v>#DIV/0!</v>
      </c>
      <c r="L190" s="61" t="e">
        <f t="shared" si="36"/>
        <v>#DIV/0!</v>
      </c>
      <c r="M190" s="61" t="e">
        <f t="shared" si="36"/>
        <v>#DIV/0!</v>
      </c>
      <c r="N190" s="61" t="e">
        <f t="shared" si="36"/>
        <v>#DIV/0!</v>
      </c>
      <c r="O190" s="61" t="e">
        <f t="shared" si="36"/>
        <v>#DIV/0!</v>
      </c>
      <c r="P190" s="62" t="e">
        <f t="shared" si="36"/>
        <v>#DIV/0!</v>
      </c>
    </row>
    <row r="191" spans="1:18" x14ac:dyDescent="0.25">
      <c r="A191" s="72">
        <v>7</v>
      </c>
      <c r="B191" s="61" t="s">
        <v>144</v>
      </c>
      <c r="C191" s="61" t="e">
        <f>C149/C173</f>
        <v>#DIV/0!</v>
      </c>
      <c r="D191" s="61" t="e">
        <f t="shared" ref="D191:P191" si="37">D149/D173</f>
        <v>#DIV/0!</v>
      </c>
      <c r="E191" s="61" t="e">
        <f t="shared" si="37"/>
        <v>#DIV/0!</v>
      </c>
      <c r="F191" s="61" t="e">
        <f t="shared" si="37"/>
        <v>#DIV/0!</v>
      </c>
      <c r="G191" s="61" t="e">
        <f t="shared" si="37"/>
        <v>#DIV/0!</v>
      </c>
      <c r="H191" s="61" t="e">
        <f t="shared" si="37"/>
        <v>#DIV/0!</v>
      </c>
      <c r="I191" s="61" t="e">
        <f t="shared" si="37"/>
        <v>#DIV/0!</v>
      </c>
      <c r="J191" s="61" t="e">
        <f t="shared" si="37"/>
        <v>#DIV/0!</v>
      </c>
      <c r="K191" s="61" t="e">
        <f t="shared" si="37"/>
        <v>#DIV/0!</v>
      </c>
      <c r="L191" s="61" t="e">
        <f t="shared" si="37"/>
        <v>#DIV/0!</v>
      </c>
      <c r="M191" s="61" t="e">
        <f t="shared" si="37"/>
        <v>#DIV/0!</v>
      </c>
      <c r="N191" s="61" t="e">
        <f t="shared" si="37"/>
        <v>#DIV/0!</v>
      </c>
      <c r="O191" s="61" t="e">
        <f t="shared" si="37"/>
        <v>#DIV/0!</v>
      </c>
      <c r="P191" s="62" t="e">
        <f t="shared" si="37"/>
        <v>#DIV/0!</v>
      </c>
    </row>
    <row r="192" spans="1:18" ht="15.75" customHeight="1" x14ac:dyDescent="0.25">
      <c r="A192" s="72">
        <v>8</v>
      </c>
      <c r="B192" s="61" t="s">
        <v>145</v>
      </c>
      <c r="C192" s="61" t="e">
        <f>(C149-C150)/C173</f>
        <v>#DIV/0!</v>
      </c>
      <c r="D192" s="61" t="e">
        <f t="shared" ref="D192:P192" si="38">(D149-D150)/D173</f>
        <v>#DIV/0!</v>
      </c>
      <c r="E192" s="61" t="e">
        <f t="shared" si="38"/>
        <v>#DIV/0!</v>
      </c>
      <c r="F192" s="61" t="e">
        <f t="shared" si="38"/>
        <v>#DIV/0!</v>
      </c>
      <c r="G192" s="61" t="e">
        <f t="shared" si="38"/>
        <v>#DIV/0!</v>
      </c>
      <c r="H192" s="61" t="e">
        <f t="shared" si="38"/>
        <v>#DIV/0!</v>
      </c>
      <c r="I192" s="61" t="e">
        <f t="shared" si="38"/>
        <v>#DIV/0!</v>
      </c>
      <c r="J192" s="61" t="e">
        <f t="shared" si="38"/>
        <v>#DIV/0!</v>
      </c>
      <c r="K192" s="61" t="e">
        <f t="shared" si="38"/>
        <v>#DIV/0!</v>
      </c>
      <c r="L192" s="61" t="e">
        <f t="shared" si="38"/>
        <v>#DIV/0!</v>
      </c>
      <c r="M192" s="61" t="e">
        <f t="shared" si="38"/>
        <v>#DIV/0!</v>
      </c>
      <c r="N192" s="61" t="e">
        <f t="shared" si="38"/>
        <v>#DIV/0!</v>
      </c>
      <c r="O192" s="61" t="e">
        <f t="shared" si="38"/>
        <v>#DIV/0!</v>
      </c>
      <c r="P192" s="62" t="e">
        <f t="shared" si="38"/>
        <v>#DIV/0!</v>
      </c>
    </row>
    <row r="193" spans="1:16" x14ac:dyDescent="0.25">
      <c r="A193" s="72">
        <v>9</v>
      </c>
      <c r="B193" s="61" t="s">
        <v>141</v>
      </c>
      <c r="C193" s="61" t="e">
        <f t="shared" ref="C193:P193" si="39">C150/(C41/C197)</f>
        <v>#DIV/0!</v>
      </c>
      <c r="D193" s="61" t="e">
        <f t="shared" si="39"/>
        <v>#DIV/0!</v>
      </c>
      <c r="E193" s="61" t="e">
        <f t="shared" si="39"/>
        <v>#DIV/0!</v>
      </c>
      <c r="F193" s="61" t="e">
        <f t="shared" si="39"/>
        <v>#DIV/0!</v>
      </c>
      <c r="G193" s="61" t="e">
        <f t="shared" si="39"/>
        <v>#DIV/0!</v>
      </c>
      <c r="H193" s="61" t="e">
        <f t="shared" si="39"/>
        <v>#DIV/0!</v>
      </c>
      <c r="I193" s="61" t="e">
        <f t="shared" si="39"/>
        <v>#DIV/0!</v>
      </c>
      <c r="J193" s="61" t="e">
        <f t="shared" si="39"/>
        <v>#DIV/0!</v>
      </c>
      <c r="K193" s="61" t="e">
        <f t="shared" si="39"/>
        <v>#DIV/0!</v>
      </c>
      <c r="L193" s="61" t="e">
        <f t="shared" si="39"/>
        <v>#DIV/0!</v>
      </c>
      <c r="M193" s="61" t="e">
        <f t="shared" si="39"/>
        <v>#DIV/0!</v>
      </c>
      <c r="N193" s="61" t="e">
        <f t="shared" si="39"/>
        <v>#DIV/0!</v>
      </c>
      <c r="O193" s="61" t="e">
        <f t="shared" si="39"/>
        <v>#DIV/0!</v>
      </c>
      <c r="P193" s="62" t="e">
        <f t="shared" si="39"/>
        <v>#DIV/0!</v>
      </c>
    </row>
    <row r="194" spans="1:16" x14ac:dyDescent="0.25">
      <c r="A194" s="72">
        <v>10</v>
      </c>
      <c r="B194" s="61" t="s">
        <v>143</v>
      </c>
      <c r="C194" s="61" t="e">
        <f t="shared" ref="C194:P194" si="40">C151/(C41/C197)</f>
        <v>#DIV/0!</v>
      </c>
      <c r="D194" s="61" t="e">
        <f t="shared" si="40"/>
        <v>#DIV/0!</v>
      </c>
      <c r="E194" s="61" t="e">
        <f t="shared" si="40"/>
        <v>#DIV/0!</v>
      </c>
      <c r="F194" s="61" t="e">
        <f t="shared" si="40"/>
        <v>#DIV/0!</v>
      </c>
      <c r="G194" s="61" t="e">
        <f t="shared" si="40"/>
        <v>#DIV/0!</v>
      </c>
      <c r="H194" s="61" t="e">
        <f t="shared" si="40"/>
        <v>#DIV/0!</v>
      </c>
      <c r="I194" s="61" t="e">
        <f t="shared" si="40"/>
        <v>#DIV/0!</v>
      </c>
      <c r="J194" s="61" t="e">
        <f t="shared" si="40"/>
        <v>#DIV/0!</v>
      </c>
      <c r="K194" s="61" t="e">
        <f t="shared" si="40"/>
        <v>#DIV/0!</v>
      </c>
      <c r="L194" s="61" t="e">
        <f t="shared" si="40"/>
        <v>#DIV/0!</v>
      </c>
      <c r="M194" s="61" t="e">
        <f t="shared" si="40"/>
        <v>#DIV/0!</v>
      </c>
      <c r="N194" s="61" t="e">
        <f t="shared" si="40"/>
        <v>#DIV/0!</v>
      </c>
      <c r="O194" s="61" t="e">
        <f t="shared" si="40"/>
        <v>#DIV/0!</v>
      </c>
      <c r="P194" s="62" t="e">
        <f t="shared" si="40"/>
        <v>#DIV/0!</v>
      </c>
    </row>
    <row r="195" spans="1:16" ht="31.5" x14ac:dyDescent="0.25">
      <c r="A195" s="72">
        <v>11</v>
      </c>
      <c r="B195" s="61" t="s">
        <v>142</v>
      </c>
      <c r="C195" s="61" t="e">
        <f t="shared" ref="C195:P195" si="41">C174/(C41/C197)</f>
        <v>#DIV/0!</v>
      </c>
      <c r="D195" s="61" t="e">
        <f t="shared" si="41"/>
        <v>#DIV/0!</v>
      </c>
      <c r="E195" s="61" t="e">
        <f t="shared" si="41"/>
        <v>#DIV/0!</v>
      </c>
      <c r="F195" s="61" t="e">
        <f t="shared" si="41"/>
        <v>#DIV/0!</v>
      </c>
      <c r="G195" s="61" t="e">
        <f t="shared" si="41"/>
        <v>#DIV/0!</v>
      </c>
      <c r="H195" s="61" t="e">
        <f t="shared" si="41"/>
        <v>#DIV/0!</v>
      </c>
      <c r="I195" s="61" t="e">
        <f t="shared" si="41"/>
        <v>#DIV/0!</v>
      </c>
      <c r="J195" s="61" t="e">
        <f t="shared" si="41"/>
        <v>#DIV/0!</v>
      </c>
      <c r="K195" s="61" t="e">
        <f t="shared" si="41"/>
        <v>#DIV/0!</v>
      </c>
      <c r="L195" s="61" t="e">
        <f t="shared" si="41"/>
        <v>#DIV/0!</v>
      </c>
      <c r="M195" s="61" t="e">
        <f t="shared" si="41"/>
        <v>#DIV/0!</v>
      </c>
      <c r="N195" s="61" t="e">
        <f t="shared" si="41"/>
        <v>#DIV/0!</v>
      </c>
      <c r="O195" s="61" t="e">
        <f t="shared" si="41"/>
        <v>#DIV/0!</v>
      </c>
      <c r="P195" s="62" t="e">
        <f t="shared" si="41"/>
        <v>#DIV/0!</v>
      </c>
    </row>
    <row r="196" spans="1:16" x14ac:dyDescent="0.25">
      <c r="A196" s="72">
        <v>12</v>
      </c>
      <c r="B196" s="61" t="s">
        <v>163</v>
      </c>
      <c r="C196" s="68"/>
      <c r="D196" s="86"/>
      <c r="E196" s="86"/>
      <c r="F196" s="86"/>
      <c r="G196" s="86"/>
      <c r="H196" s="68"/>
      <c r="I196" s="68"/>
      <c r="J196" s="68"/>
      <c r="K196" s="68"/>
      <c r="L196" s="68"/>
      <c r="M196" s="68"/>
      <c r="N196" s="68"/>
      <c r="O196" s="68"/>
      <c r="P196" s="92"/>
    </row>
    <row r="197" spans="1:16" x14ac:dyDescent="0.25">
      <c r="A197" s="72">
        <v>13</v>
      </c>
      <c r="B197" s="61" t="s">
        <v>161</v>
      </c>
      <c r="C197" s="83"/>
      <c r="D197" s="88"/>
      <c r="E197" s="88"/>
      <c r="F197" s="61">
        <v>365</v>
      </c>
      <c r="G197" s="61">
        <v>365</v>
      </c>
      <c r="H197" s="61">
        <v>365</v>
      </c>
      <c r="I197" s="61">
        <v>365</v>
      </c>
      <c r="J197" s="61">
        <v>365</v>
      </c>
      <c r="K197" s="61">
        <v>365</v>
      </c>
      <c r="L197" s="61">
        <v>365</v>
      </c>
      <c r="M197" s="61">
        <v>365</v>
      </c>
      <c r="N197" s="61">
        <v>365</v>
      </c>
      <c r="O197" s="61">
        <v>365</v>
      </c>
      <c r="P197" s="62">
        <v>365</v>
      </c>
    </row>
    <row r="198" spans="1:16" ht="16.5" x14ac:dyDescent="0.25">
      <c r="A198" s="157" t="s">
        <v>133</v>
      </c>
      <c r="B198" s="158"/>
      <c r="C198" s="160" t="s">
        <v>148</v>
      </c>
      <c r="D198" s="161"/>
      <c r="E198" s="161"/>
      <c r="F198" s="161"/>
      <c r="G198" s="161"/>
      <c r="H198" s="161"/>
      <c r="I198" s="161"/>
      <c r="J198" s="161"/>
      <c r="K198" s="161"/>
      <c r="L198" s="161"/>
      <c r="M198" s="161"/>
      <c r="N198" s="162"/>
      <c r="O198" s="162"/>
      <c r="P198" s="163"/>
    </row>
    <row r="199" spans="1:16" ht="75" customHeight="1" thickBot="1" x14ac:dyDescent="0.3">
      <c r="A199" s="154"/>
      <c r="B199" s="159"/>
      <c r="C199" s="164"/>
      <c r="D199" s="140"/>
      <c r="E199" s="140"/>
      <c r="F199" s="140"/>
      <c r="G199" s="140"/>
      <c r="H199" s="140"/>
      <c r="I199" s="140"/>
      <c r="J199" s="140"/>
      <c r="K199" s="140"/>
      <c r="L199" s="140"/>
      <c r="M199" s="140"/>
      <c r="N199" s="140"/>
      <c r="O199" s="140"/>
      <c r="P199" s="142"/>
    </row>
    <row r="200" spans="1:16" ht="17.25" thickBot="1" x14ac:dyDescent="0.3">
      <c r="A200" s="30"/>
      <c r="B200" s="31"/>
      <c r="C200" s="29"/>
      <c r="D200" s="29"/>
      <c r="E200" s="29"/>
      <c r="F200" s="29"/>
      <c r="G200" s="29"/>
      <c r="H200" s="29"/>
      <c r="I200" s="29"/>
      <c r="J200" s="29"/>
      <c r="K200" s="29"/>
      <c r="L200" s="29"/>
      <c r="M200" s="29"/>
      <c r="N200" s="29"/>
      <c r="O200" s="29"/>
      <c r="P200" s="29"/>
    </row>
    <row r="201" spans="1:16" ht="47.25" customHeight="1" x14ac:dyDescent="0.25">
      <c r="A201" s="150" t="s">
        <v>154</v>
      </c>
      <c r="B201" s="151"/>
      <c r="C201" s="152" t="s">
        <v>155</v>
      </c>
      <c r="D201" s="152"/>
      <c r="E201" s="152"/>
      <c r="F201" s="152"/>
      <c r="G201" s="152"/>
      <c r="H201" s="152"/>
      <c r="I201" s="152"/>
      <c r="J201" s="152"/>
      <c r="K201" s="152"/>
      <c r="L201" s="152"/>
      <c r="M201" s="152"/>
      <c r="N201" s="152"/>
      <c r="O201" s="152"/>
      <c r="P201" s="153"/>
    </row>
    <row r="202" spans="1:16" ht="75" customHeight="1" thickBot="1" x14ac:dyDescent="0.3">
      <c r="A202" s="154"/>
      <c r="B202" s="155"/>
      <c r="C202" s="155"/>
      <c r="D202" s="155"/>
      <c r="E202" s="155"/>
      <c r="F202" s="155"/>
      <c r="G202" s="155"/>
      <c r="H202" s="155"/>
      <c r="I202" s="155"/>
      <c r="J202" s="155"/>
      <c r="K202" s="155"/>
      <c r="L202" s="155"/>
      <c r="M202" s="155"/>
      <c r="N202" s="155"/>
      <c r="O202" s="155"/>
      <c r="P202" s="156"/>
    </row>
  </sheetData>
  <sheetProtection formatColumns="0" formatRows="0" insertColumns="0" insertRows="0" insertHyperlinks="0" deleteColumns="0" deleteRows="0" sort="0" autoFilter="0" pivotTables="0"/>
  <mergeCells count="33">
    <mergeCell ref="A201:B201"/>
    <mergeCell ref="C201:P201"/>
    <mergeCell ref="A202:P202"/>
    <mergeCell ref="A198:B198"/>
    <mergeCell ref="A199:B199"/>
    <mergeCell ref="C198:P199"/>
    <mergeCell ref="A13:A15"/>
    <mergeCell ref="A16:A18"/>
    <mergeCell ref="A19:A21"/>
    <mergeCell ref="C1:P1"/>
    <mergeCell ref="Q4:Q5"/>
    <mergeCell ref="Q14:Q15"/>
    <mergeCell ref="Q17:Q18"/>
    <mergeCell ref="B12:P12"/>
    <mergeCell ref="B7:P7"/>
    <mergeCell ref="B9:P9"/>
    <mergeCell ref="B4:B5"/>
    <mergeCell ref="G2:P2"/>
    <mergeCell ref="C2:F2"/>
    <mergeCell ref="A1:B1"/>
    <mergeCell ref="A2:B2"/>
    <mergeCell ref="Q20:Q21"/>
    <mergeCell ref="Q23:Q24"/>
    <mergeCell ref="Q26:Q27"/>
    <mergeCell ref="A156:B156"/>
    <mergeCell ref="A180:B180"/>
    <mergeCell ref="A28:B28"/>
    <mergeCell ref="A25:A27"/>
    <mergeCell ref="A181:B181"/>
    <mergeCell ref="A182:B182"/>
    <mergeCell ref="A22:A24"/>
    <mergeCell ref="A37:B37"/>
    <mergeCell ref="B31:P31"/>
  </mergeCells>
  <conditionalFormatting sqref="C32:C36 C44:C45 C48:C55 C106:C117 C119:C124 C126:C127 C129 C131 C136 C138:C148 C150:C155 C159:C167 C169 C171:C172 C174:C176 C178:C179">
    <cfRule type="expression" dxfId="46" priority="3363">
      <formula>$C$5=""</formula>
    </cfRule>
  </conditionalFormatting>
  <conditionalFormatting sqref="C196:C197">
    <cfRule type="expression" dxfId="45" priority="26">
      <formula>$C$5=""</formula>
    </cfRule>
  </conditionalFormatting>
  <conditionalFormatting sqref="C181:P181">
    <cfRule type="cellIs" dxfId="44" priority="1949" operator="equal">
      <formula>"Niezgodne"</formula>
    </cfRule>
  </conditionalFormatting>
  <conditionalFormatting sqref="D32:D36 D44:D45 D48:D55 D106:D117 D119:D124 D126:D127 D129 D131 D136 D138:D148 D150:D155 D159:D167 D169 D171:D172 D174:D176 D178:D179">
    <cfRule type="expression" dxfId="43" priority="3250">
      <formula>$D$5=""</formula>
    </cfRule>
  </conditionalFormatting>
  <conditionalFormatting sqref="D196:D197">
    <cfRule type="expression" dxfId="42" priority="25">
      <formula>$D$5=""</formula>
    </cfRule>
  </conditionalFormatting>
  <conditionalFormatting sqref="E32:E36 E44:E45 E48:E55 E106:E117 E119:E124 E126:E127 E129 E131 E136 E138:E148 E150:E155 E159:E167 E169 E171:E172 E174:E176 E178:E179">
    <cfRule type="expression" dxfId="41" priority="3249">
      <formula>$E$5=""</formula>
    </cfRule>
  </conditionalFormatting>
  <conditionalFormatting sqref="E196:E197">
    <cfRule type="expression" dxfId="40" priority="24">
      <formula>$E$5=""</formula>
    </cfRule>
  </conditionalFormatting>
  <conditionalFormatting sqref="F14:F15 F17:F18 F20:F21 F23:F24 F26:F27 F32:F36 F44:F45 F48:F55 F57:F104 F106:F117 F119:F124 F126:F127 F129 F131 F136 F138:F148 F150:F155 F159:F167 F169 F171:F172 F174:F176 F178:F179">
    <cfRule type="expression" dxfId="39" priority="3248">
      <formula>$F$5=""</formula>
    </cfRule>
  </conditionalFormatting>
  <conditionalFormatting sqref="F196">
    <cfRule type="expression" dxfId="38" priority="23">
      <formula>$F$5=""</formula>
    </cfRule>
  </conditionalFormatting>
  <conditionalFormatting sqref="G14:G15 G17:G18 G20:G21 G23:G24 G26:G27 G32:G36 G44:G45 G48:G55 G57:G104 G106:G117 G119:G124 G126:G127 G129 G131 G136 G138:G148 G150:G155 G159:G167 G169 G171:G172 G174:G176 G178:G179">
    <cfRule type="expression" dxfId="37" priority="3247">
      <formula>$G$5=""</formula>
    </cfRule>
  </conditionalFormatting>
  <conditionalFormatting sqref="G196">
    <cfRule type="expression" dxfId="36" priority="22">
      <formula>$G$5=""</formula>
    </cfRule>
  </conditionalFormatting>
  <conditionalFormatting sqref="H14:H15 H17:H18 H20:H21 H23:H24 H26:H27 H32:H36 H44:H45 H48:H55 H57:H104 H106:H117 H119:H124 H126:H127 H129 H131 H136 H138:H148 H150:H155 H159:H167 H169 H171:H172 H174:H176 H178:H179">
    <cfRule type="expression" dxfId="35" priority="3145">
      <formula>$H$5=""</formula>
    </cfRule>
  </conditionalFormatting>
  <conditionalFormatting sqref="H196">
    <cfRule type="expression" dxfId="34" priority="21">
      <formula>$H$5=""</formula>
    </cfRule>
  </conditionalFormatting>
  <conditionalFormatting sqref="I14:I15 I17:I18 I20:I21 I23:I24 I26:I27 I32:I36 I44:I45 I48:I55 I57:I104 I106:I117 I119:I124 I126:I127 I129 I131 I136 I138:I148 I150:I155 I159:I167 I169 I171:I172 I174:I176 I178:I179">
    <cfRule type="expression" dxfId="33" priority="3046">
      <formula>$I$5=""</formula>
    </cfRule>
  </conditionalFormatting>
  <conditionalFormatting sqref="I196">
    <cfRule type="expression" dxfId="32" priority="20">
      <formula>$I$5=""</formula>
    </cfRule>
  </conditionalFormatting>
  <conditionalFormatting sqref="J14:J15 J17:J18 J20:J21 J23:J24 J26:J27 J32:J36 J44:J45 J48:J55 J57:J104 J106:J117 J119:J124 J126:J127 J129 J131 J136 J138:J148 J150:J155 J159:J167 J169 J171:J172 J174:J176 J178:J179">
    <cfRule type="expression" dxfId="31" priority="2947">
      <formula>$J$5=""</formula>
    </cfRule>
  </conditionalFormatting>
  <conditionalFormatting sqref="J196">
    <cfRule type="expression" dxfId="30" priority="19">
      <formula>$J$5=""</formula>
    </cfRule>
  </conditionalFormatting>
  <conditionalFormatting sqref="K14:K15 K17:K18 K20:K21 K23:K24 K26:K27 K32:K36 K44:K45 K48:K55 K57:K104 K106:K117 K119:K124 K126:K127 K129 K131 K136 K138:K148 K150:K155 K159:K167 K169 K171:K172 K174:K176 K178:K179">
    <cfRule type="expression" dxfId="29" priority="2844">
      <formula>$K$5=""</formula>
    </cfRule>
  </conditionalFormatting>
  <conditionalFormatting sqref="K196">
    <cfRule type="expression" dxfId="28" priority="18">
      <formula>$K$5=""</formula>
    </cfRule>
  </conditionalFormatting>
  <conditionalFormatting sqref="L14:L15 L17:L18 L20:L21 L23:L24 L26:L27 L32:L36 L44:L45 L48:L55 L57:L104 L106:L117 L119:L124 L126:L127 L129 L131 L136 L138:L148 L150:L155 L159:L167 L169 L171:L172 L174:L176 L178:L179">
    <cfRule type="expression" dxfId="27" priority="2638">
      <formula>$L$5=""</formula>
    </cfRule>
  </conditionalFormatting>
  <conditionalFormatting sqref="L196">
    <cfRule type="expression" dxfId="26" priority="17">
      <formula>$L$5=""</formula>
    </cfRule>
  </conditionalFormatting>
  <conditionalFormatting sqref="M14:M15 M17:M18 M20:M21 M23:M24 M26:M27 M32:M36 M44:M45 M48:M55 M57:M104 M106:M117 M119:M124 M126:M127 M129 M131 M136 M138:M148 M150:M155 M159:M167 M169 M171:M172 M174:M176 M178:M179">
    <cfRule type="expression" dxfId="25" priority="2530">
      <formula>$M$5=""</formula>
    </cfRule>
  </conditionalFormatting>
  <conditionalFormatting sqref="M196">
    <cfRule type="expression" dxfId="24" priority="16">
      <formula>$M$5=""</formula>
    </cfRule>
  </conditionalFormatting>
  <conditionalFormatting sqref="N14:N15 N17:N18 N20:N21 N23:N24 N26:N27 N32:N36 N44:N45 N48:N55 N57:N104 N106:N117 N119:N124 N126:N127 N129 N131 N136 N138:N148 N150:N155 N159:N167 N169 N171:N172 N174:N176 N178:N179">
    <cfRule type="expression" dxfId="23" priority="2529">
      <formula>$N$5=""</formula>
    </cfRule>
  </conditionalFormatting>
  <conditionalFormatting sqref="N196">
    <cfRule type="expression" dxfId="22" priority="15">
      <formula>$N$5=""</formula>
    </cfRule>
  </conditionalFormatting>
  <conditionalFormatting sqref="O14:O15 O17:O18 O20:O21 O23:O24 O26:O27 O32:O36 O44:O45 O48:O55 O57:O104 O106:O117 O119:O124 O126:O127 O129 O131 O136 O138:O148 O150:O155 O159:O167 O169 O171:O172 O174:O176 O178:O179">
    <cfRule type="expression" dxfId="21" priority="2528">
      <formula>$O$5=""</formula>
    </cfRule>
  </conditionalFormatting>
  <conditionalFormatting sqref="O196">
    <cfRule type="expression" dxfId="20" priority="14">
      <formula>$O$5=""</formula>
    </cfRule>
  </conditionalFormatting>
  <conditionalFormatting sqref="P14:P15 P17:P18 P20:P21 P23:P24 P26:P27 P32:P36 P44:P45 P48:P55 P57:P104 P106:P117 P119:P124 P126:P127 P129 P131 P136 P138:P148 P150:P155 P159:P167 P169 P171:P172 P174:P176 P178:P179">
    <cfRule type="expression" dxfId="19" priority="2527">
      <formula>$P$5=""</formula>
    </cfRule>
  </conditionalFormatting>
  <conditionalFormatting sqref="P196">
    <cfRule type="expression" dxfId="18" priority="13">
      <formula>$P$5=""</formula>
    </cfRule>
  </conditionalFormatting>
  <conditionalFormatting sqref="Q14:Q15">
    <cfRule type="expression" dxfId="17" priority="3246">
      <formula>AND($F$5="", $G$5="", $H$5="", $I$5="", $J$5="", $K$5="",#REF!= "", $L$5="", $M$5="", $N$5="", $O$5="", $P$5="")</formula>
    </cfRule>
  </conditionalFormatting>
  <conditionalFormatting sqref="Q17:Q18">
    <cfRule type="expression" dxfId="16" priority="3245">
      <formula>AND($F$5="", $G$5="", $H$5="", $I$5="", $J$5="", $K$5="",#REF!= "", $L$5="", $M$5="", $N$5="", $O$5="", $P$5="")</formula>
    </cfRule>
  </conditionalFormatting>
  <conditionalFormatting sqref="Q20:Q21">
    <cfRule type="expression" dxfId="15" priority="3244">
      <formula>AND($F$5="", $G$5="", $H$5="", $I$5="", $J$5="", $K$5="",#REF!= "", $L$5="", $M$5="", $N$5="", $O$5="", $P$5="")</formula>
    </cfRule>
  </conditionalFormatting>
  <conditionalFormatting sqref="Q23:Q24">
    <cfRule type="expression" dxfId="14" priority="3243">
      <formula>AND($F$5="", $G$5="", $H$5="", $I$5="", $J$5="", $K$5="",#REF!= "", $L$5="", $M$5="", $N$5="", $O$5="", $P$5="")</formula>
    </cfRule>
  </conditionalFormatting>
  <conditionalFormatting sqref="Q26:Q27">
    <cfRule type="expression" dxfId="13" priority="3242">
      <formula>AND($F$5="", $G$5="", $H$5="", $I$5="", $J$5="", $K$5="",#REF!= "", $L$5="", $M$5="", $N$5="", $O$5="", $P$5="")</formula>
    </cfRule>
  </conditionalFormatting>
  <conditionalFormatting sqref="Q32:Q36 Q44:Q45 Q48:Q55 Q57:Q104 Q106:Q117 Q119:Q127 Q129 Q131 Q136 Q138:Q148 Q150:Q155 Q159:Q167 Q169 Q171:Q172 Q174:Q176 Q178:Q179">
    <cfRule type="expression" dxfId="12" priority="3240">
      <formula>AND($F$5="", $G$5="", $H$5="", $I$5="", $J$5="", $K$5="",#REF!= "", $L$5="", $M$5="", $N$5="", $O$5="", $P$5="")</formula>
    </cfRule>
  </conditionalFormatting>
  <pageMargins left="0.23622047244094491" right="0.23622047244094491" top="0.74803149606299213" bottom="0.74803149606299213" header="0.31496062992125984" footer="0.31496062992125984"/>
  <pageSetup paperSize="9" scale="59" fitToHeight="0" pageOrder="overThenDown" orientation="landscape" verticalDpi="4" r:id="rId1"/>
  <headerFooter>
    <oddHeader>&amp;CBiznes plan dla działania FELB.01.05, typ I projektu. Część finansowa.</oddHeader>
    <oddFooter>&amp;C&amp;G&amp;R&amp;P</oddFooter>
  </headerFooter>
  <rowBreaks count="3" manualBreakCount="3">
    <brk id="38" max="16383" man="1"/>
    <brk id="133" max="16383" man="1"/>
    <brk id="183" max="16383" man="1"/>
  </rowBreaks>
  <colBreaks count="1" manualBreakCount="1">
    <brk id="16"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2"/>
  <sheetViews>
    <sheetView tabSelected="1" view="pageBreakPreview" zoomScaleNormal="100" zoomScaleSheetLayoutView="100" workbookViewId="0">
      <selection activeCell="A17" sqref="A17:P17"/>
    </sheetView>
  </sheetViews>
  <sheetFormatPr defaultRowHeight="15.75" x14ac:dyDescent="0.25"/>
  <cols>
    <col min="1" max="1" width="4.5703125" style="56" bestFit="1" customWidth="1"/>
    <col min="2" max="2" width="70.7109375" style="52" bestFit="1" customWidth="1"/>
    <col min="3" max="15" width="10.140625" style="52" bestFit="1" customWidth="1"/>
    <col min="16" max="16" width="12.7109375" style="52" bestFit="1" customWidth="1"/>
    <col min="17" max="17" width="3.28515625" style="52" customWidth="1"/>
    <col min="18" max="16384" width="9.140625" style="52"/>
  </cols>
  <sheetData>
    <row r="1" spans="1:17" x14ac:dyDescent="0.25">
      <c r="A1" s="193" t="str">
        <f>'Część 1'!A1</f>
        <v>Tytuł projektu:</v>
      </c>
      <c r="B1" s="194"/>
      <c r="C1" s="198"/>
      <c r="D1" s="199"/>
      <c r="E1" s="199"/>
      <c r="F1" s="199"/>
      <c r="G1" s="199"/>
      <c r="H1" s="199"/>
      <c r="I1" s="199"/>
      <c r="J1" s="199"/>
      <c r="K1" s="200"/>
      <c r="L1" s="200"/>
      <c r="M1" s="200"/>
      <c r="N1" s="200"/>
      <c r="O1" s="200"/>
      <c r="P1" s="200"/>
      <c r="Q1" s="201"/>
    </row>
    <row r="2" spans="1:17" ht="15.75" customHeight="1" thickBot="1" x14ac:dyDescent="0.3">
      <c r="A2" s="148" t="s">
        <v>124</v>
      </c>
      <c r="B2" s="195"/>
      <c r="C2" s="196" t="str">
        <f>IF('Część 1'!C2=0,"",'Część 1'!C2)</f>
        <v/>
      </c>
      <c r="D2" s="197"/>
      <c r="E2" s="197"/>
      <c r="F2" s="197"/>
      <c r="G2" s="202"/>
      <c r="H2" s="203"/>
      <c r="I2" s="203"/>
      <c r="J2" s="203"/>
      <c r="K2" s="203"/>
      <c r="L2" s="203"/>
      <c r="M2" s="203"/>
      <c r="N2" s="203"/>
      <c r="O2" s="203"/>
      <c r="P2" s="203"/>
      <c r="Q2" s="204"/>
    </row>
    <row r="3" spans="1:17" ht="16.5" hidden="1" thickBot="1" x14ac:dyDescent="0.3">
      <c r="A3" s="104"/>
      <c r="B3" s="11"/>
      <c r="C3" s="11"/>
      <c r="D3" s="11"/>
      <c r="E3" s="11"/>
      <c r="F3" s="11"/>
      <c r="G3" s="11"/>
      <c r="H3" s="11"/>
      <c r="I3" s="11"/>
      <c r="J3" s="11"/>
      <c r="K3" s="11"/>
      <c r="L3" s="11"/>
      <c r="M3" s="11"/>
      <c r="N3" s="11"/>
      <c r="O3" s="11"/>
      <c r="P3" s="11"/>
      <c r="Q3" s="105"/>
    </row>
    <row r="4" spans="1:17" hidden="1" x14ac:dyDescent="0.25">
      <c r="A4" s="12"/>
      <c r="B4" s="135" t="s">
        <v>24</v>
      </c>
      <c r="C4" s="14" t="s">
        <v>48</v>
      </c>
      <c r="D4" s="14" t="s">
        <v>49</v>
      </c>
      <c r="E4" s="15" t="s">
        <v>51</v>
      </c>
      <c r="F4" s="15" t="s">
        <v>50</v>
      </c>
      <c r="G4" s="14" t="s">
        <v>52</v>
      </c>
      <c r="H4" s="14" t="s">
        <v>53</v>
      </c>
      <c r="I4" s="14" t="s">
        <v>54</v>
      </c>
      <c r="J4" s="14" t="s">
        <v>55</v>
      </c>
      <c r="K4" s="14" t="s">
        <v>56</v>
      </c>
      <c r="L4" s="14" t="s">
        <v>57</v>
      </c>
      <c r="M4" s="14" t="s">
        <v>58</v>
      </c>
      <c r="N4" s="14" t="s">
        <v>59</v>
      </c>
      <c r="O4" s="14" t="s">
        <v>60</v>
      </c>
      <c r="P4" s="14" t="s">
        <v>61</v>
      </c>
      <c r="Q4" s="28"/>
    </row>
    <row r="5" spans="1:17" ht="16.5" hidden="1" thickBot="1" x14ac:dyDescent="0.3">
      <c r="A5" s="13"/>
      <c r="B5" s="165"/>
      <c r="C5" s="49">
        <f>'Część 1'!C5</f>
        <v>0</v>
      </c>
      <c r="D5" s="49">
        <f>'Część 1'!D5</f>
        <v>0</v>
      </c>
      <c r="E5" s="49">
        <f>'Część 1'!E5</f>
        <v>0</v>
      </c>
      <c r="F5" s="49">
        <f>'Część 1'!F5</f>
        <v>0</v>
      </c>
      <c r="G5" s="49">
        <f>'Część 1'!G5</f>
        <v>0</v>
      </c>
      <c r="H5" s="49">
        <f>'Część 1'!H5</f>
        <v>0</v>
      </c>
      <c r="I5" s="49">
        <f>'Część 1'!I5</f>
        <v>0</v>
      </c>
      <c r="J5" s="49">
        <f>'Część 1'!J5</f>
        <v>0</v>
      </c>
      <c r="K5" s="49">
        <f>'Część 1'!K5</f>
        <v>0</v>
      </c>
      <c r="L5" s="49">
        <f>'Część 1'!L5</f>
        <v>0</v>
      </c>
      <c r="M5" s="49">
        <f>'Część 1'!M5</f>
        <v>0</v>
      </c>
      <c r="N5" s="49">
        <f>'Część 1'!N5</f>
        <v>0</v>
      </c>
      <c r="O5" s="49">
        <f>'Część 1'!O5</f>
        <v>0</v>
      </c>
      <c r="P5" s="49">
        <f>'Część 1'!P5</f>
        <v>0</v>
      </c>
      <c r="Q5" s="34"/>
    </row>
    <row r="6" spans="1:17" ht="0.75" hidden="1" customHeight="1" thickBot="1" x14ac:dyDescent="0.3">
      <c r="A6" s="23"/>
      <c r="B6" s="106"/>
      <c r="C6" s="50"/>
      <c r="D6" s="50"/>
      <c r="E6" s="50"/>
      <c r="F6" s="50"/>
      <c r="G6" s="50"/>
      <c r="H6" s="50"/>
      <c r="I6" s="50"/>
      <c r="J6" s="50"/>
      <c r="K6" s="50"/>
      <c r="L6" s="50"/>
      <c r="M6" s="50"/>
      <c r="N6" s="50"/>
      <c r="O6" s="50"/>
      <c r="P6" s="50"/>
      <c r="Q6" s="35"/>
    </row>
    <row r="7" spans="1:17" x14ac:dyDescent="0.25">
      <c r="A7" s="12"/>
      <c r="B7" s="21" t="s">
        <v>121</v>
      </c>
      <c r="C7" s="25"/>
      <c r="D7" s="25"/>
      <c r="E7" s="25"/>
      <c r="F7" s="25"/>
      <c r="G7" s="25"/>
      <c r="H7" s="25"/>
      <c r="I7" s="25"/>
      <c r="J7" s="25"/>
      <c r="K7" s="25"/>
      <c r="L7" s="25"/>
      <c r="M7" s="25"/>
      <c r="N7" s="25"/>
      <c r="O7" s="25"/>
      <c r="P7" s="25"/>
      <c r="Q7" s="28"/>
    </row>
    <row r="8" spans="1:17" s="58" customFormat="1" ht="66" customHeight="1" x14ac:dyDescent="0.25">
      <c r="A8" s="166" t="s">
        <v>183</v>
      </c>
      <c r="B8" s="167"/>
      <c r="C8" s="167"/>
      <c r="D8" s="167"/>
      <c r="E8" s="167"/>
      <c r="F8" s="167"/>
      <c r="G8" s="167"/>
      <c r="H8" s="167"/>
      <c r="I8" s="167"/>
      <c r="J8" s="167"/>
      <c r="K8" s="167"/>
      <c r="L8" s="167"/>
      <c r="M8" s="167"/>
      <c r="N8" s="167"/>
      <c r="O8" s="167"/>
      <c r="P8" s="167"/>
      <c r="Q8" s="36"/>
    </row>
    <row r="9" spans="1:17" x14ac:dyDescent="0.25">
      <c r="A9" s="7" t="s">
        <v>181</v>
      </c>
      <c r="B9" s="187" t="s">
        <v>186</v>
      </c>
      <c r="C9" s="188"/>
      <c r="D9" s="189"/>
      <c r="E9" s="210" t="s">
        <v>176</v>
      </c>
      <c r="F9" s="211"/>
      <c r="G9" s="187" t="s">
        <v>122</v>
      </c>
      <c r="H9" s="188"/>
      <c r="I9" s="188"/>
      <c r="J9" s="188"/>
      <c r="K9" s="188"/>
      <c r="L9" s="188"/>
      <c r="M9" s="188"/>
      <c r="N9" s="188"/>
      <c r="O9" s="188"/>
      <c r="P9" s="189"/>
      <c r="Q9" s="35"/>
    </row>
    <row r="10" spans="1:17" x14ac:dyDescent="0.25">
      <c r="A10" s="6" t="s">
        <v>77</v>
      </c>
      <c r="B10" s="190" t="s">
        <v>180</v>
      </c>
      <c r="C10" s="191"/>
      <c r="D10" s="192"/>
      <c r="E10" s="176"/>
      <c r="F10" s="177"/>
      <c r="G10" s="216"/>
      <c r="H10" s="217"/>
      <c r="I10" s="218"/>
      <c r="J10" s="218"/>
      <c r="K10" s="218"/>
      <c r="L10" s="218"/>
      <c r="M10" s="218"/>
      <c r="N10" s="218"/>
      <c r="O10" s="218"/>
      <c r="P10" s="219"/>
      <c r="Q10" s="35"/>
    </row>
    <row r="11" spans="1:17" x14ac:dyDescent="0.25">
      <c r="A11" s="6" t="s">
        <v>78</v>
      </c>
      <c r="B11" s="190"/>
      <c r="C11" s="191"/>
      <c r="D11" s="192"/>
      <c r="E11" s="176"/>
      <c r="F11" s="177"/>
      <c r="G11" s="216"/>
      <c r="H11" s="217"/>
      <c r="I11" s="218"/>
      <c r="J11" s="218"/>
      <c r="K11" s="218"/>
      <c r="L11" s="218"/>
      <c r="M11" s="218"/>
      <c r="N11" s="218"/>
      <c r="O11" s="218"/>
      <c r="P11" s="219"/>
      <c r="Q11" s="35"/>
    </row>
    <row r="12" spans="1:17" x14ac:dyDescent="0.25">
      <c r="A12" s="6" t="s">
        <v>79</v>
      </c>
      <c r="B12" s="190"/>
      <c r="C12" s="191"/>
      <c r="D12" s="192"/>
      <c r="E12" s="176"/>
      <c r="F12" s="177"/>
      <c r="G12" s="216"/>
      <c r="H12" s="217"/>
      <c r="I12" s="218"/>
      <c r="J12" s="218"/>
      <c r="K12" s="218"/>
      <c r="L12" s="218"/>
      <c r="M12" s="218"/>
      <c r="N12" s="218"/>
      <c r="O12" s="218"/>
      <c r="P12" s="219"/>
      <c r="Q12" s="35"/>
    </row>
    <row r="13" spans="1:17" x14ac:dyDescent="0.25">
      <c r="A13" s="6" t="s">
        <v>80</v>
      </c>
      <c r="B13" s="190"/>
      <c r="C13" s="191"/>
      <c r="D13" s="192"/>
      <c r="E13" s="178"/>
      <c r="F13" s="179"/>
      <c r="G13" s="220"/>
      <c r="H13" s="221"/>
      <c r="I13" s="191"/>
      <c r="J13" s="191"/>
      <c r="K13" s="191"/>
      <c r="L13" s="191"/>
      <c r="M13" s="191"/>
      <c r="N13" s="191"/>
      <c r="O13" s="191"/>
      <c r="P13" s="192"/>
      <c r="Q13" s="35"/>
    </row>
    <row r="14" spans="1:17" x14ac:dyDescent="0.25">
      <c r="A14" s="6" t="s">
        <v>81</v>
      </c>
      <c r="B14" s="190"/>
      <c r="C14" s="191"/>
      <c r="D14" s="192"/>
      <c r="E14" s="178"/>
      <c r="F14" s="179"/>
      <c r="G14" s="220"/>
      <c r="H14" s="221"/>
      <c r="I14" s="191"/>
      <c r="J14" s="191"/>
      <c r="K14" s="191"/>
      <c r="L14" s="191"/>
      <c r="M14" s="191"/>
      <c r="N14" s="191"/>
      <c r="O14" s="191"/>
      <c r="P14" s="192"/>
      <c r="Q14" s="35"/>
    </row>
    <row r="15" spans="1:17" x14ac:dyDescent="0.25">
      <c r="A15" s="185" t="s">
        <v>13</v>
      </c>
      <c r="B15" s="186"/>
      <c r="C15" s="168"/>
      <c r="D15" s="168"/>
      <c r="E15" s="214">
        <f>SUM(E10:F14)</f>
        <v>0</v>
      </c>
      <c r="F15" s="215"/>
      <c r="G15" s="110"/>
      <c r="H15" s="110"/>
      <c r="I15" s="110"/>
      <c r="J15" s="110"/>
      <c r="K15" s="110"/>
      <c r="L15" s="110"/>
      <c r="M15" s="110"/>
      <c r="N15" s="110"/>
      <c r="O15" s="110"/>
      <c r="P15" s="110"/>
      <c r="Q15" s="35"/>
    </row>
    <row r="16" spans="1:17" x14ac:dyDescent="0.25">
      <c r="A16" s="107"/>
      <c r="B16" s="113"/>
      <c r="C16" s="180"/>
      <c r="D16" s="181"/>
      <c r="E16" s="180"/>
      <c r="F16" s="181"/>
      <c r="G16" s="182"/>
      <c r="H16" s="183"/>
      <c r="I16" s="181"/>
      <c r="J16" s="184"/>
      <c r="K16" s="184"/>
      <c r="L16" s="184"/>
      <c r="M16" s="184"/>
      <c r="N16" s="184"/>
      <c r="O16" s="184"/>
      <c r="P16" s="184"/>
      <c r="Q16" s="35"/>
    </row>
    <row r="17" spans="1:17" ht="109.5" customHeight="1" x14ac:dyDescent="0.25">
      <c r="A17" s="166" t="s">
        <v>193</v>
      </c>
      <c r="B17" s="167"/>
      <c r="C17" s="167"/>
      <c r="D17" s="167"/>
      <c r="E17" s="167"/>
      <c r="F17" s="167"/>
      <c r="G17" s="167"/>
      <c r="H17" s="167"/>
      <c r="I17" s="167"/>
      <c r="J17" s="167"/>
      <c r="K17" s="167"/>
      <c r="L17" s="167"/>
      <c r="M17" s="167"/>
      <c r="N17" s="167"/>
      <c r="O17" s="167"/>
      <c r="P17" s="167"/>
      <c r="Q17" s="35"/>
    </row>
    <row r="18" spans="1:17" ht="51" customHeight="1" x14ac:dyDescent="0.25">
      <c r="A18" s="7" t="s">
        <v>181</v>
      </c>
      <c r="B18" s="40" t="s">
        <v>187</v>
      </c>
      <c r="C18" s="210" t="s">
        <v>189</v>
      </c>
      <c r="D18" s="211"/>
      <c r="E18" s="210" t="s">
        <v>182</v>
      </c>
      <c r="F18" s="223"/>
      <c r="G18" s="53"/>
      <c r="H18" s="53"/>
      <c r="I18" s="53"/>
      <c r="J18" s="53"/>
      <c r="K18" s="53"/>
      <c r="L18" s="53"/>
      <c r="M18" s="53"/>
      <c r="N18" s="53"/>
      <c r="O18" s="53"/>
      <c r="P18" s="53"/>
      <c r="Q18" s="35"/>
    </row>
    <row r="19" spans="1:17" ht="31.5" x14ac:dyDescent="0.25">
      <c r="A19" s="6" t="s">
        <v>77</v>
      </c>
      <c r="B19" s="108" t="s">
        <v>188</v>
      </c>
      <c r="C19" s="176"/>
      <c r="D19" s="177"/>
      <c r="E19" s="212"/>
      <c r="F19" s="213"/>
      <c r="G19" s="109"/>
      <c r="H19" s="210" t="s">
        <v>190</v>
      </c>
      <c r="I19" s="226"/>
      <c r="J19" s="225"/>
      <c r="K19" s="225"/>
      <c r="L19" s="225"/>
      <c r="M19" s="225"/>
      <c r="N19" s="225"/>
      <c r="O19" s="225"/>
      <c r="P19" s="112"/>
      <c r="Q19" s="35"/>
    </row>
    <row r="20" spans="1:17" x14ac:dyDescent="0.25">
      <c r="A20" s="6" t="s">
        <v>78</v>
      </c>
      <c r="B20" s="108"/>
      <c r="C20" s="176"/>
      <c r="D20" s="177"/>
      <c r="E20" s="212"/>
      <c r="F20" s="213"/>
      <c r="G20" s="109"/>
      <c r="H20" s="227" t="s">
        <v>184</v>
      </c>
      <c r="I20" s="226"/>
      <c r="J20" s="226"/>
      <c r="K20" s="226"/>
      <c r="L20" s="226"/>
      <c r="M20" s="225"/>
      <c r="N20" s="225"/>
      <c r="O20" s="225"/>
      <c r="P20" s="224" t="str">
        <f>IFERROR(SUMIF(E19:F23,"Nie",C19:D23)/C24,"")</f>
        <v/>
      </c>
      <c r="Q20" s="35"/>
    </row>
    <row r="21" spans="1:17" x14ac:dyDescent="0.25">
      <c r="A21" s="6" t="s">
        <v>79</v>
      </c>
      <c r="B21" s="108"/>
      <c r="C21" s="176"/>
      <c r="D21" s="177"/>
      <c r="E21" s="212"/>
      <c r="F21" s="213"/>
      <c r="G21" s="109"/>
      <c r="H21" s="225"/>
      <c r="I21" s="225"/>
      <c r="J21" s="225"/>
      <c r="K21" s="225"/>
      <c r="L21" s="225"/>
      <c r="M21" s="225"/>
      <c r="N21" s="225"/>
      <c r="O21" s="225"/>
      <c r="P21" s="225"/>
      <c r="Q21" s="35"/>
    </row>
    <row r="22" spans="1:17" x14ac:dyDescent="0.25">
      <c r="A22" s="6" t="s">
        <v>80</v>
      </c>
      <c r="B22" s="108"/>
      <c r="C22" s="176"/>
      <c r="D22" s="177"/>
      <c r="E22" s="212"/>
      <c r="F22" s="213"/>
      <c r="G22" s="109"/>
      <c r="H22" s="227" t="s">
        <v>191</v>
      </c>
      <c r="I22" s="227"/>
      <c r="J22" s="227"/>
      <c r="K22" s="227"/>
      <c r="L22" s="227"/>
      <c r="M22" s="225"/>
      <c r="N22" s="225"/>
      <c r="O22" s="225"/>
      <c r="P22" s="224" t="str">
        <f>IFERROR(1-P19/C24,"")</f>
        <v/>
      </c>
      <c r="Q22" s="35"/>
    </row>
    <row r="23" spans="1:17" x14ac:dyDescent="0.25">
      <c r="A23" s="6" t="s">
        <v>81</v>
      </c>
      <c r="B23" s="108"/>
      <c r="C23" s="176"/>
      <c r="D23" s="177"/>
      <c r="E23" s="212"/>
      <c r="F23" s="213"/>
      <c r="G23" s="109"/>
      <c r="H23" s="227"/>
      <c r="I23" s="227"/>
      <c r="J23" s="227"/>
      <c r="K23" s="227"/>
      <c r="L23" s="227"/>
      <c r="M23" s="225"/>
      <c r="N23" s="225"/>
      <c r="O23" s="225"/>
      <c r="P23" s="224"/>
      <c r="Q23" s="35"/>
    </row>
    <row r="24" spans="1:17" x14ac:dyDescent="0.25">
      <c r="A24" s="222" t="s">
        <v>13</v>
      </c>
      <c r="B24" s="191"/>
      <c r="C24" s="214" t="s">
        <v>192</v>
      </c>
      <c r="D24" s="215"/>
      <c r="E24" s="110"/>
      <c r="F24" s="110"/>
      <c r="G24" s="111"/>
      <c r="H24" s="53"/>
      <c r="I24" s="53"/>
      <c r="J24" s="53"/>
      <c r="K24" s="53"/>
      <c r="L24" s="53"/>
      <c r="M24" s="110"/>
      <c r="N24" s="110"/>
      <c r="O24" s="110"/>
      <c r="P24" s="110"/>
      <c r="Q24" s="35"/>
    </row>
    <row r="25" spans="1:17" ht="16.5" thickBot="1" x14ac:dyDescent="0.3">
      <c r="A25" s="13"/>
      <c r="B25" s="51"/>
      <c r="C25" s="51"/>
      <c r="D25" s="51"/>
      <c r="E25" s="51"/>
      <c r="F25" s="51"/>
      <c r="G25" s="51"/>
      <c r="H25" s="51"/>
      <c r="I25" s="51"/>
      <c r="J25" s="51"/>
      <c r="K25" s="51"/>
      <c r="L25" s="51"/>
      <c r="M25" s="51"/>
      <c r="N25" s="51"/>
      <c r="O25" s="51"/>
      <c r="P25" s="51"/>
      <c r="Q25" s="34"/>
    </row>
    <row r="26" spans="1:17" ht="16.5" thickBot="1" x14ac:dyDescent="0.3">
      <c r="A26" s="20"/>
      <c r="B26" s="11"/>
      <c r="C26" s="11"/>
      <c r="D26" s="11"/>
      <c r="E26" s="11"/>
      <c r="F26" s="11"/>
      <c r="G26" s="11"/>
      <c r="H26" s="11"/>
      <c r="I26" s="11"/>
      <c r="J26" s="11"/>
      <c r="K26" s="11"/>
      <c r="L26" s="11"/>
      <c r="M26" s="11"/>
      <c r="N26" s="11"/>
      <c r="O26" s="11"/>
      <c r="P26" s="11"/>
      <c r="Q26" s="11"/>
    </row>
    <row r="27" spans="1:17" x14ac:dyDescent="0.25">
      <c r="A27" s="12"/>
      <c r="B27" s="21" t="s">
        <v>126</v>
      </c>
      <c r="C27" s="25"/>
      <c r="D27" s="25"/>
      <c r="E27" s="25"/>
      <c r="F27" s="25"/>
      <c r="G27" s="25"/>
      <c r="H27" s="25"/>
      <c r="I27" s="25"/>
      <c r="J27" s="25"/>
      <c r="K27" s="25"/>
      <c r="L27" s="25"/>
      <c r="M27" s="28"/>
      <c r="N27" s="11"/>
      <c r="O27" s="11"/>
      <c r="P27" s="11"/>
      <c r="Q27" s="11"/>
    </row>
    <row r="28" spans="1:17" ht="84" customHeight="1" x14ac:dyDescent="0.25">
      <c r="A28" s="23"/>
      <c r="B28" s="53"/>
      <c r="C28" s="40" t="str">
        <f>C2</f>
        <v/>
      </c>
      <c r="D28" s="40">
        <f t="shared" ref="D28:M28" si="0">IFERROR(INDEX($C$5:$P$5,1,MATCH(C28,$C$5:$P$5,0)+1),0)</f>
        <v>0</v>
      </c>
      <c r="E28" s="40">
        <f t="shared" si="0"/>
        <v>0</v>
      </c>
      <c r="F28" s="40">
        <f t="shared" si="0"/>
        <v>0</v>
      </c>
      <c r="G28" s="40">
        <f t="shared" si="0"/>
        <v>0</v>
      </c>
      <c r="H28" s="40">
        <f t="shared" si="0"/>
        <v>0</v>
      </c>
      <c r="I28" s="40">
        <f t="shared" si="0"/>
        <v>0</v>
      </c>
      <c r="J28" s="40">
        <f t="shared" si="0"/>
        <v>0</v>
      </c>
      <c r="K28" s="40">
        <f t="shared" si="0"/>
        <v>0</v>
      </c>
      <c r="L28" s="40">
        <f t="shared" si="0"/>
        <v>0</v>
      </c>
      <c r="M28" s="41">
        <f t="shared" si="0"/>
        <v>0</v>
      </c>
      <c r="N28" s="11"/>
      <c r="O28" s="11"/>
      <c r="P28" s="11"/>
      <c r="Q28" s="11"/>
    </row>
    <row r="29" spans="1:17" x14ac:dyDescent="0.25">
      <c r="A29" s="6" t="s">
        <v>77</v>
      </c>
      <c r="B29" s="10" t="s">
        <v>10</v>
      </c>
      <c r="C29" s="4">
        <f t="shared" ref="C29:M29" si="1">IFERROR(IF(C28&lt;&gt;0,HLOOKUP(C28,$C39:$M42,2,0),0),0)</f>
        <v>0</v>
      </c>
      <c r="D29" s="4">
        <f t="shared" si="1"/>
        <v>0</v>
      </c>
      <c r="E29" s="4">
        <f t="shared" si="1"/>
        <v>0</v>
      </c>
      <c r="F29" s="4">
        <f t="shared" si="1"/>
        <v>0</v>
      </c>
      <c r="G29" s="4">
        <f t="shared" si="1"/>
        <v>0</v>
      </c>
      <c r="H29" s="4">
        <f t="shared" si="1"/>
        <v>0</v>
      </c>
      <c r="I29" s="4">
        <f t="shared" si="1"/>
        <v>0</v>
      </c>
      <c r="J29" s="4">
        <f t="shared" si="1"/>
        <v>0</v>
      </c>
      <c r="K29" s="4">
        <f t="shared" si="1"/>
        <v>0</v>
      </c>
      <c r="L29" s="4">
        <f t="shared" si="1"/>
        <v>0</v>
      </c>
      <c r="M29" s="42">
        <f t="shared" si="1"/>
        <v>0</v>
      </c>
      <c r="N29" s="11"/>
      <c r="O29" s="11"/>
      <c r="P29" s="11"/>
      <c r="Q29" s="11"/>
    </row>
    <row r="30" spans="1:17" x14ac:dyDescent="0.25">
      <c r="A30" s="6" t="s">
        <v>78</v>
      </c>
      <c r="B30" s="10" t="s">
        <v>123</v>
      </c>
      <c r="C30" s="4">
        <f t="shared" ref="C30:M30" si="2">IFERROR(IF(C28&lt;&gt;0,HLOOKUP(C28,$C39:$M42,3,0),0)-IF(C28&lt;&gt;0,HLOOKUP(C28,$C39:$M42,4,0),0),0)</f>
        <v>0</v>
      </c>
      <c r="D30" s="4">
        <f t="shared" si="2"/>
        <v>0</v>
      </c>
      <c r="E30" s="4">
        <f t="shared" si="2"/>
        <v>0</v>
      </c>
      <c r="F30" s="4">
        <f t="shared" si="2"/>
        <v>0</v>
      </c>
      <c r="G30" s="4">
        <f t="shared" si="2"/>
        <v>0</v>
      </c>
      <c r="H30" s="4">
        <f t="shared" si="2"/>
        <v>0</v>
      </c>
      <c r="I30" s="4">
        <f t="shared" si="2"/>
        <v>0</v>
      </c>
      <c r="J30" s="4">
        <f t="shared" si="2"/>
        <v>0</v>
      </c>
      <c r="K30" s="4">
        <f t="shared" si="2"/>
        <v>0</v>
      </c>
      <c r="L30" s="4">
        <f t="shared" si="2"/>
        <v>0</v>
      </c>
      <c r="M30" s="42">
        <f t="shared" si="2"/>
        <v>0</v>
      </c>
      <c r="N30" s="11"/>
      <c r="O30" s="11"/>
      <c r="P30" s="11"/>
      <c r="Q30" s="11"/>
    </row>
    <row r="31" spans="1:17" x14ac:dyDescent="0.25">
      <c r="A31" s="6" t="s">
        <v>79</v>
      </c>
      <c r="B31" s="10" t="s">
        <v>125</v>
      </c>
      <c r="C31" s="5"/>
      <c r="D31" s="5"/>
      <c r="E31" s="5"/>
      <c r="F31" s="5"/>
      <c r="G31" s="5"/>
      <c r="H31" s="5"/>
      <c r="I31" s="5"/>
      <c r="J31" s="5"/>
      <c r="K31" s="5"/>
      <c r="L31" s="5"/>
      <c r="M31" s="43"/>
      <c r="N31" s="11"/>
      <c r="O31" s="11"/>
      <c r="P31" s="11"/>
      <c r="Q31" s="11"/>
    </row>
    <row r="32" spans="1:17" x14ac:dyDescent="0.25">
      <c r="A32" s="7" t="s">
        <v>80</v>
      </c>
      <c r="B32" s="44" t="s">
        <v>134</v>
      </c>
      <c r="C32" s="9">
        <f>C29-C30-C31</f>
        <v>0</v>
      </c>
      <c r="D32" s="9">
        <f t="shared" ref="D32:M32" si="3">D29-D30-D31</f>
        <v>0</v>
      </c>
      <c r="E32" s="9">
        <f t="shared" si="3"/>
        <v>0</v>
      </c>
      <c r="F32" s="9">
        <f t="shared" si="3"/>
        <v>0</v>
      </c>
      <c r="G32" s="9">
        <f t="shared" si="3"/>
        <v>0</v>
      </c>
      <c r="H32" s="9">
        <f t="shared" si="3"/>
        <v>0</v>
      </c>
      <c r="I32" s="9">
        <f t="shared" si="3"/>
        <v>0</v>
      </c>
      <c r="J32" s="9">
        <f t="shared" si="3"/>
        <v>0</v>
      </c>
      <c r="K32" s="9">
        <f t="shared" si="3"/>
        <v>0</v>
      </c>
      <c r="L32" s="9">
        <f t="shared" si="3"/>
        <v>0</v>
      </c>
      <c r="M32" s="45">
        <f t="shared" si="3"/>
        <v>0</v>
      </c>
      <c r="N32" s="11"/>
      <c r="O32" s="11"/>
      <c r="P32" s="11"/>
      <c r="Q32" s="11"/>
    </row>
    <row r="33" spans="1:17" x14ac:dyDescent="0.25">
      <c r="A33" s="6" t="s">
        <v>81</v>
      </c>
      <c r="B33" s="10" t="s">
        <v>129</v>
      </c>
      <c r="C33" s="46">
        <f>1/(1.04^0)</f>
        <v>1</v>
      </c>
      <c r="D33" s="46">
        <f>1/(1.04^1)</f>
        <v>0.96153846153846145</v>
      </c>
      <c r="E33" s="46">
        <f>1/(1.04^2)</f>
        <v>0.92455621301775137</v>
      </c>
      <c r="F33" s="46">
        <f>1/(1.04^3)</f>
        <v>0.88899635867091487</v>
      </c>
      <c r="G33" s="46">
        <f>1/(1.04^4)</f>
        <v>0.85480419102972571</v>
      </c>
      <c r="H33" s="46">
        <f>1/(1.04^5)</f>
        <v>0.82192710675935154</v>
      </c>
      <c r="I33" s="46">
        <f>1/(1.04^6)</f>
        <v>0.79031452573014571</v>
      </c>
      <c r="J33" s="46">
        <f>1/(1.04^7)</f>
        <v>0.75991781320206331</v>
      </c>
      <c r="K33" s="46">
        <f>1/(1.04^8)</f>
        <v>0.73069020500198378</v>
      </c>
      <c r="L33" s="46">
        <f>1/(1.04^9)</f>
        <v>0.70258673557883045</v>
      </c>
      <c r="M33" s="47">
        <f>1/(1.04^10)</f>
        <v>0.67556416882579851</v>
      </c>
      <c r="N33" s="11"/>
      <c r="O33" s="11"/>
      <c r="P33" s="11"/>
      <c r="Q33" s="11"/>
    </row>
    <row r="34" spans="1:17" x14ac:dyDescent="0.25">
      <c r="A34" s="7" t="s">
        <v>82</v>
      </c>
      <c r="B34" s="8" t="s">
        <v>127</v>
      </c>
      <c r="C34" s="9">
        <f>ROUND(SUMPRODUCT(C32:M32,C33:M33),2)</f>
        <v>0</v>
      </c>
      <c r="D34" s="103"/>
      <c r="E34" s="103"/>
      <c r="F34" s="103"/>
      <c r="G34" s="103"/>
      <c r="H34" s="103"/>
      <c r="I34" s="103"/>
      <c r="J34" s="103"/>
      <c r="K34" s="103"/>
      <c r="L34" s="103"/>
      <c r="M34" s="48"/>
      <c r="N34" s="11"/>
      <c r="O34" s="11"/>
      <c r="P34" s="11"/>
      <c r="Q34" s="11"/>
    </row>
    <row r="35" spans="1:17" x14ac:dyDescent="0.25">
      <c r="A35" s="7" t="s">
        <v>83</v>
      </c>
      <c r="B35" s="102" t="s">
        <v>128</v>
      </c>
      <c r="C35" s="101" t="str">
        <f>IFERROR(IRR(C32:M32),"Brak")</f>
        <v>Brak</v>
      </c>
      <c r="D35" s="103"/>
      <c r="E35" s="103"/>
      <c r="F35" s="103"/>
      <c r="G35" s="103"/>
      <c r="H35" s="103"/>
      <c r="I35" s="103"/>
      <c r="J35" s="103"/>
      <c r="K35" s="103"/>
      <c r="L35" s="103"/>
      <c r="M35" s="48"/>
      <c r="N35" s="11"/>
      <c r="O35" s="11"/>
      <c r="P35" s="11"/>
      <c r="Q35" s="11"/>
    </row>
    <row r="36" spans="1:17" x14ac:dyDescent="0.25">
      <c r="A36" s="157" t="s">
        <v>133</v>
      </c>
      <c r="B36" s="168"/>
      <c r="C36" s="160" t="s">
        <v>167</v>
      </c>
      <c r="D36" s="169"/>
      <c r="E36" s="169"/>
      <c r="F36" s="169"/>
      <c r="G36" s="169"/>
      <c r="H36" s="169"/>
      <c r="I36" s="169"/>
      <c r="J36" s="169"/>
      <c r="K36" s="169"/>
      <c r="L36" s="169"/>
      <c r="M36" s="170"/>
      <c r="N36" s="11"/>
      <c r="O36" s="11"/>
      <c r="P36" s="11"/>
      <c r="Q36" s="11"/>
    </row>
    <row r="37" spans="1:17" ht="137.25" customHeight="1" x14ac:dyDescent="0.25">
      <c r="A37" s="174"/>
      <c r="B37" s="175"/>
      <c r="C37" s="171"/>
      <c r="D37" s="172"/>
      <c r="E37" s="172"/>
      <c r="F37" s="172"/>
      <c r="G37" s="172"/>
      <c r="H37" s="172"/>
      <c r="I37" s="172"/>
      <c r="J37" s="172"/>
      <c r="K37" s="172"/>
      <c r="L37" s="172"/>
      <c r="M37" s="173"/>
      <c r="N37" s="11"/>
      <c r="O37" s="11"/>
      <c r="P37" s="11"/>
      <c r="Q37" s="11"/>
    </row>
    <row r="38" spans="1:17" ht="74.25" customHeight="1" thickBot="1" x14ac:dyDescent="0.3">
      <c r="A38" s="205"/>
      <c r="B38" s="206"/>
      <c r="C38" s="207" t="s">
        <v>179</v>
      </c>
      <c r="D38" s="208"/>
      <c r="E38" s="208"/>
      <c r="F38" s="208"/>
      <c r="G38" s="208"/>
      <c r="H38" s="208"/>
      <c r="I38" s="208"/>
      <c r="J38" s="208"/>
      <c r="K38" s="208"/>
      <c r="L38" s="208"/>
      <c r="M38" s="209"/>
      <c r="N38" s="11"/>
      <c r="O38" s="11"/>
      <c r="P38" s="11"/>
      <c r="Q38" s="11"/>
    </row>
    <row r="39" spans="1:17" hidden="1" x14ac:dyDescent="0.25">
      <c r="A39" s="52"/>
      <c r="B39" s="53" t="s">
        <v>24</v>
      </c>
      <c r="C39" s="53">
        <f t="shared" ref="C39:M39" si="4">F5</f>
        <v>0</v>
      </c>
      <c r="D39" s="53">
        <f t="shared" si="4"/>
        <v>0</v>
      </c>
      <c r="E39" s="53">
        <f t="shared" si="4"/>
        <v>0</v>
      </c>
      <c r="F39" s="53">
        <f t="shared" si="4"/>
        <v>0</v>
      </c>
      <c r="G39" s="53">
        <f t="shared" si="4"/>
        <v>0</v>
      </c>
      <c r="H39" s="53">
        <f t="shared" si="4"/>
        <v>0</v>
      </c>
      <c r="I39" s="53">
        <f t="shared" si="4"/>
        <v>0</v>
      </c>
      <c r="J39" s="53">
        <f t="shared" si="4"/>
        <v>0</v>
      </c>
      <c r="K39" s="53">
        <f t="shared" si="4"/>
        <v>0</v>
      </c>
      <c r="L39" s="53">
        <f t="shared" si="4"/>
        <v>0</v>
      </c>
      <c r="M39" s="53">
        <f t="shared" si="4"/>
        <v>0</v>
      </c>
    </row>
    <row r="40" spans="1:17" hidden="1" x14ac:dyDescent="0.25">
      <c r="A40" s="52"/>
      <c r="B40" s="53" t="s">
        <v>130</v>
      </c>
      <c r="C40" s="55">
        <f>'Część 1'!F28</f>
        <v>0</v>
      </c>
      <c r="D40" s="55">
        <f>'Część 1'!G28</f>
        <v>0</v>
      </c>
      <c r="E40" s="55">
        <f>'Część 1'!H28</f>
        <v>0</v>
      </c>
      <c r="F40" s="55">
        <f>'Część 1'!I28</f>
        <v>0</v>
      </c>
      <c r="G40" s="55">
        <f>'Część 1'!J28</f>
        <v>0</v>
      </c>
      <c r="H40" s="55">
        <f>'Część 1'!K28</f>
        <v>0</v>
      </c>
      <c r="I40" s="55">
        <f>'Część 1'!L28</f>
        <v>0</v>
      </c>
      <c r="J40" s="55">
        <f>'Część 1'!M28</f>
        <v>0</v>
      </c>
      <c r="K40" s="55">
        <f>'Część 1'!N28</f>
        <v>0</v>
      </c>
      <c r="L40" s="55">
        <f>'Część 1'!O28</f>
        <v>0</v>
      </c>
      <c r="M40" s="55">
        <f>'Część 1'!P28</f>
        <v>0</v>
      </c>
    </row>
    <row r="41" spans="1:17" hidden="1" x14ac:dyDescent="0.25">
      <c r="B41" s="53" t="s">
        <v>131</v>
      </c>
      <c r="C41" s="55">
        <f>'Część 1'!F56</f>
        <v>0</v>
      </c>
      <c r="D41" s="55">
        <f>'Część 1'!G56</f>
        <v>0</v>
      </c>
      <c r="E41" s="55">
        <f>'Część 1'!H56</f>
        <v>0</v>
      </c>
      <c r="F41" s="55">
        <f>'Część 1'!I56</f>
        <v>0</v>
      </c>
      <c r="G41" s="55">
        <f>'Część 1'!J56</f>
        <v>0</v>
      </c>
      <c r="H41" s="55">
        <f>'Część 1'!K56</f>
        <v>0</v>
      </c>
      <c r="I41" s="55">
        <f>'Część 1'!L56</f>
        <v>0</v>
      </c>
      <c r="J41" s="55">
        <f>'Część 1'!M56</f>
        <v>0</v>
      </c>
      <c r="K41" s="55">
        <f>'Część 1'!N56</f>
        <v>0</v>
      </c>
      <c r="L41" s="55">
        <f>'Część 1'!O56</f>
        <v>0</v>
      </c>
      <c r="M41" s="55">
        <f>'Część 1'!P56</f>
        <v>0</v>
      </c>
    </row>
    <row r="42" spans="1:17" hidden="1" x14ac:dyDescent="0.25">
      <c r="A42" s="52"/>
      <c r="B42" s="53" t="s">
        <v>132</v>
      </c>
      <c r="C42" s="55">
        <f>'Część 1'!F57</f>
        <v>0</v>
      </c>
      <c r="D42" s="55">
        <f>'Część 1'!G57</f>
        <v>0</v>
      </c>
      <c r="E42" s="55">
        <f>'Część 1'!H57</f>
        <v>0</v>
      </c>
      <c r="F42" s="55">
        <f>'Część 1'!I57</f>
        <v>0</v>
      </c>
      <c r="G42" s="55">
        <f>'Część 1'!J57</f>
        <v>0</v>
      </c>
      <c r="H42" s="55">
        <f>'Część 1'!K57</f>
        <v>0</v>
      </c>
      <c r="I42" s="55">
        <f>'Część 1'!L57</f>
        <v>0</v>
      </c>
      <c r="J42" s="55">
        <f>'Część 1'!M57</f>
        <v>0</v>
      </c>
      <c r="K42" s="55">
        <f>'Część 1'!N57</f>
        <v>0</v>
      </c>
      <c r="L42" s="55">
        <f>'Część 1'!O57</f>
        <v>0</v>
      </c>
      <c r="M42" s="55">
        <f>'Część 1'!P57</f>
        <v>0</v>
      </c>
    </row>
    <row r="43" spans="1:17" s="54" customFormat="1" hidden="1" x14ac:dyDescent="0.25"/>
    <row r="44" spans="1:17" ht="15.75" hidden="1" customHeight="1" x14ac:dyDescent="0.25">
      <c r="A44" s="52"/>
      <c r="B44" s="52" t="s">
        <v>177</v>
      </c>
    </row>
    <row r="45" spans="1:17" hidden="1" x14ac:dyDescent="0.25">
      <c r="A45" s="52"/>
      <c r="B45" s="52" t="s">
        <v>178</v>
      </c>
    </row>
    <row r="49" spans="1:16" x14ac:dyDescent="0.25">
      <c r="A49" s="52"/>
    </row>
    <row r="50" spans="1:16" x14ac:dyDescent="0.25">
      <c r="A50" s="52"/>
      <c r="N50" s="57"/>
      <c r="O50" s="57"/>
      <c r="P50" s="57"/>
    </row>
    <row r="51" spans="1:16" x14ac:dyDescent="0.25">
      <c r="A51" s="52"/>
      <c r="N51" s="57"/>
      <c r="O51" s="57"/>
      <c r="P51" s="57"/>
    </row>
    <row r="52" spans="1:16" x14ac:dyDescent="0.25">
      <c r="A52" s="52"/>
      <c r="N52" s="57"/>
      <c r="O52" s="57"/>
      <c r="P52" s="57"/>
    </row>
  </sheetData>
  <sheetProtection formatColumns="0" formatRows="0" insertColumns="0" insertRows="0" deleteColumns="0" deleteRows="0"/>
  <mergeCells count="56">
    <mergeCell ref="P20:P21"/>
    <mergeCell ref="H19:O19"/>
    <mergeCell ref="H20:O21"/>
    <mergeCell ref="H22:O23"/>
    <mergeCell ref="P22:P23"/>
    <mergeCell ref="A24:B24"/>
    <mergeCell ref="C18:D18"/>
    <mergeCell ref="E18:F18"/>
    <mergeCell ref="C19:D19"/>
    <mergeCell ref="E19:F19"/>
    <mergeCell ref="B14:D14"/>
    <mergeCell ref="G9:P9"/>
    <mergeCell ref="G10:P10"/>
    <mergeCell ref="G11:P11"/>
    <mergeCell ref="G12:P12"/>
    <mergeCell ref="G13:P13"/>
    <mergeCell ref="G14:P14"/>
    <mergeCell ref="E13:F13"/>
    <mergeCell ref="E11:F11"/>
    <mergeCell ref="A38:B38"/>
    <mergeCell ref="C38:M38"/>
    <mergeCell ref="E9:F9"/>
    <mergeCell ref="E10:F10"/>
    <mergeCell ref="C20:D20"/>
    <mergeCell ref="C21:D21"/>
    <mergeCell ref="C22:D22"/>
    <mergeCell ref="C23:D23"/>
    <mergeCell ref="E20:F20"/>
    <mergeCell ref="E21:F21"/>
    <mergeCell ref="E22:F22"/>
    <mergeCell ref="E23:F23"/>
    <mergeCell ref="C24:D24"/>
    <mergeCell ref="E15:F15"/>
    <mergeCell ref="B12:D12"/>
    <mergeCell ref="B13:D13"/>
    <mergeCell ref="A1:B1"/>
    <mergeCell ref="A2:B2"/>
    <mergeCell ref="C2:F2"/>
    <mergeCell ref="C1:Q1"/>
    <mergeCell ref="G2:Q2"/>
    <mergeCell ref="B4:B5"/>
    <mergeCell ref="A8:P8"/>
    <mergeCell ref="A36:B36"/>
    <mergeCell ref="C36:M37"/>
    <mergeCell ref="A37:B37"/>
    <mergeCell ref="E12:F12"/>
    <mergeCell ref="E14:F14"/>
    <mergeCell ref="C16:D16"/>
    <mergeCell ref="E16:F16"/>
    <mergeCell ref="G16:H16"/>
    <mergeCell ref="I16:P16"/>
    <mergeCell ref="A17:P17"/>
    <mergeCell ref="A15:D15"/>
    <mergeCell ref="B9:D9"/>
    <mergeCell ref="B10:D10"/>
    <mergeCell ref="B11:D11"/>
  </mergeCells>
  <conditionalFormatting sqref="C31">
    <cfRule type="expression" dxfId="11" priority="563">
      <formula>OR($C$28="",$C$28=0)</formula>
    </cfRule>
  </conditionalFormatting>
  <conditionalFormatting sqref="D31">
    <cfRule type="expression" dxfId="10" priority="562">
      <formula>OR($D$28="", $D$28=0)</formula>
    </cfRule>
  </conditionalFormatting>
  <conditionalFormatting sqref="E31">
    <cfRule type="expression" dxfId="9" priority="561">
      <formula>OR($E$28="", $E$28=0)</formula>
    </cfRule>
  </conditionalFormatting>
  <conditionalFormatting sqref="F31">
    <cfRule type="expression" dxfId="8" priority="560">
      <formula>OR($F$28="", $F$28=0)</formula>
    </cfRule>
  </conditionalFormatting>
  <conditionalFormatting sqref="G31">
    <cfRule type="expression" dxfId="7" priority="559">
      <formula>OR($G$28="", $G$28=0)</formula>
    </cfRule>
  </conditionalFormatting>
  <conditionalFormatting sqref="H31">
    <cfRule type="expression" dxfId="6" priority="558">
      <formula>OR($H$28="", $H$28=0)</formula>
    </cfRule>
  </conditionalFormatting>
  <conditionalFormatting sqref="I31">
    <cfRule type="expression" dxfId="5" priority="557">
      <formula>OR($I$28="", $I$28=0)</formula>
    </cfRule>
  </conditionalFormatting>
  <conditionalFormatting sqref="J31">
    <cfRule type="expression" dxfId="4" priority="556">
      <formula>OR($J$28="", $J$28=0)</formula>
    </cfRule>
  </conditionalFormatting>
  <conditionalFormatting sqref="K31">
    <cfRule type="expression" dxfId="3" priority="555">
      <formula>OR($K$28="", $K$28=0)</formula>
    </cfRule>
  </conditionalFormatting>
  <conditionalFormatting sqref="L31">
    <cfRule type="expression" dxfId="2" priority="554">
      <formula>OR($L$28="", $L$28=0)</formula>
    </cfRule>
  </conditionalFormatting>
  <conditionalFormatting sqref="M31">
    <cfRule type="expression" dxfId="1" priority="553">
      <formula>OR($M$28="", $M$28=0)</formula>
    </cfRule>
  </conditionalFormatting>
  <conditionalFormatting sqref="P20">
    <cfRule type="cellIs" dxfId="0" priority="1" operator="lessThan">
      <formula>0.25</formula>
    </cfRule>
  </conditionalFormatting>
  <dataValidations count="1">
    <dataValidation type="list" allowBlank="1" showInputMessage="1" showErrorMessage="1" sqref="G16:H16 E19:F23" xr:uid="{00000000-0002-0000-0200-000000000000}">
      <formula1>$B$44:$B$45</formula1>
    </dataValidation>
  </dataValidations>
  <pageMargins left="0.23622047244094491" right="0.23622047244094491" top="0.74803149606299213" bottom="0.74803149606299213" header="0.31496062992125984" footer="0.31496062992125984"/>
  <pageSetup paperSize="9" scale="63" orientation="landscape" r:id="rId1"/>
  <headerFooter>
    <oddHeader>&amp;CBiznes plan dla działania FELB.01.05, typ I projektu. Część finansowa.</oddHeader>
    <oddFooter>&amp;C&amp;G&amp;R&amp;P</oddFooter>
  </headerFooter>
  <rowBreaks count="1" manualBreakCount="1">
    <brk id="26" max="1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zoomScaleNormal="100" workbookViewId="0"/>
  </sheetViews>
  <sheetFormatPr defaultRowHeight="15.75" x14ac:dyDescent="0.25"/>
  <cols>
    <col min="1" max="16384" width="9.140625" style="3"/>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3</vt:i4>
      </vt:variant>
    </vt:vector>
  </HeadingPairs>
  <TitlesOfParts>
    <vt:vector size="7" baseType="lpstr">
      <vt:lpstr>Informacje</vt:lpstr>
      <vt:lpstr>Część 1</vt:lpstr>
      <vt:lpstr>Część 2</vt:lpstr>
      <vt:lpstr>Obliczenia własne</vt:lpstr>
      <vt:lpstr>'Część 2'!Obszar_wydruku</vt:lpstr>
      <vt:lpstr>'Część 1'!Tytuły_wydruku</vt:lpstr>
      <vt:lpstr>'Część 2'!Tytuły_wydruku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Mokrzycka Angelika</cp:lastModifiedBy>
  <cp:lastPrinted>2025-08-05T08:56:13Z</cp:lastPrinted>
  <dcterms:created xsi:type="dcterms:W3CDTF">2015-11-02T09:50:16Z</dcterms:created>
  <dcterms:modified xsi:type="dcterms:W3CDTF">2025-09-02T07:16:24Z</dcterms:modified>
</cp:coreProperties>
</file>